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1687f1f6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6fc4cabda58b40ea"/>
    <x:sheet xmlns:r="http://schemas.openxmlformats.org/officeDocument/2006/relationships" name="Read Me" sheetId="2" r:id="Re7656cce3180450c"/>
    <x:sheet xmlns:r="http://schemas.openxmlformats.org/officeDocument/2006/relationships" name="Applicability" sheetId="3" r:id="R1eb5b530382b438a"/>
    <x:sheet xmlns:r="http://schemas.openxmlformats.org/officeDocument/2006/relationships" name="Regulatory Watch" sheetId="4" r:id="R37f06d32cb57453a"/>
    <x:sheet xmlns:r="http://schemas.openxmlformats.org/officeDocument/2006/relationships" name="Facility &amp; Source Register" sheetId="5" r:id="Rfbec6487cecf4526"/>
    <x:sheet xmlns:r="http://schemas.openxmlformats.org/officeDocument/2006/relationships" name="Data &amp; Evidence" sheetId="6" r:id="R4e1087b08c7041f8"/>
    <x:sheet xmlns:r="http://schemas.openxmlformats.org/officeDocument/2006/relationships" name="Methods &amp; Factors" sheetId="7" r:id="Rcfcd440f18104d39"/>
    <x:sheet xmlns:r="http://schemas.openxmlformats.org/officeDocument/2006/relationships" name="Control Checklist" sheetId="8" r:id="R616a3c71b91e41ab"/>
    <x:sheet xmlns:r="http://schemas.openxmlformats.org/officeDocument/2006/relationships" name="Verification Readiness" sheetId="9" r:id="Rcf3a5e77c5914bb6"/>
    <x:sheet xmlns:r="http://schemas.openxmlformats.org/officeDocument/2006/relationships" name="Reduction Plan" sheetId="10" r:id="Re42dab9340374ffd"/>
    <x:sheet xmlns:r="http://schemas.openxmlformats.org/officeDocument/2006/relationships" name="Adaptation Readiness" sheetId="11" r:id="Rd6f3cab0de4444da"/>
    <x:sheet xmlns:r="http://schemas.openxmlformats.org/officeDocument/2006/relationships" name="Filing &amp; Approval" sheetId="12" r:id="R486630e110fd48af"/>
    <x:sheet xmlns:r="http://schemas.openxmlformats.org/officeDocument/2006/relationships" name="Dashboard" sheetId="13" r:id="Rf053f76cb8924b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%"/>
  </x:numFmts>
  <x:fonts count="1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11"/>
      <x:color rgb="FF0A2C55"/>
      <x:name val="Carlito"/>
    </x:font>
    <x:font>
      <x:sz val="10"/>
      <x:color rgb="FF24364B"/>
      <x:name val="Carlito"/>
    </x:font>
    <x:font>
      <x:sz val="8"/>
      <x:color rgb="FF24364B"/>
      <x:name val="Carlito"/>
    </x:font>
    <x:font>
      <x:b/>
      <x:sz val="11"/>
      <x:color rgb="FFFFFFFF"/>
      <x:name val="Carlito"/>
    </x:font>
    <x:font>
      <x:b/>
      <x:sz val="12"/>
      <x:color rgb="FFA94B47"/>
      <x:name val="Carlito"/>
    </x:font>
    <x:font>
      <x:b/>
      <x:sz val="10"/>
      <x:color rgb="FFFFFFFF"/>
      <x:name val="Carlito"/>
    </x:font>
    <x:font>
      <x:b/>
      <x:sz val="22"/>
      <x:color rgb="FFA94B47"/>
      <x:name val="Carlito"/>
    </x:font>
    <x:font>
      <x:b/>
      <x:sz val="22"/>
      <x:color rgb="FF4F7F73"/>
      <x:name val="Carlito"/>
    </x:font>
    <x:font>
      <x:b/>
      <x:sz val="22"/>
      <x:color rgb="FF237C86"/>
      <x:name val="Carlito"/>
    </x:font>
    <x:font>
      <x:b/>
      <x:sz val="22"/>
      <x:color rgb="FFA67C2E"/>
      <x:name val="Carlito"/>
    </x:font>
    <x:font>
      <x:b/>
      <x:sz val="20"/>
      <x:color rgb="FF0A2C55"/>
      <x:name val="Carlito"/>
    </x:font>
    <x:font>
      <x:b/>
      <x:sz val="16"/>
      <x:color rgb="FFA94B47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A2C55"/>
      </x:patternFill>
    </x:fill>
    <x:fill>
      <x:patternFill patternType="solid">
        <x:fgColor rgb="FFEAF2F8"/>
      </x:patternFill>
    </x:fill>
    <x:fill>
      <x:patternFill patternType="solid">
        <x:fgColor rgb="FFF5F7FA"/>
      </x:patternFill>
    </x:fill>
    <x:fill>
      <x:patternFill patternType="solid">
        <x:fgColor rgb="FFFFFFFF"/>
      </x:patternFill>
    </x:fill>
    <x:fill>
      <x:patternFill patternType="solid">
        <x:fgColor rgb="FFF8F0DC"/>
      </x:patternFill>
    </x:fill>
    <x:fill>
      <x:patternFill patternType="solid">
        <x:fgColor rgb="FFF8E8E7"/>
      </x:patternFill>
    </x:fill>
    <x:fill>
      <x:patternFill patternType="solid">
        <x:fgColor rgb="FFA94B47"/>
      </x:patternFill>
    </x:fill>
    <x:fill>
      <x:patternFill patternType="solid">
        <x:fgColor rgb="FF4F7F73"/>
      </x:patternFill>
    </x:fill>
    <x:fill>
      <x:patternFill patternType="solid">
        <x:fgColor rgb="FF237C86"/>
      </x:patternFill>
    </x:fill>
    <x:fill>
      <x:patternFill patternType="solid">
        <x:fgColor rgb="FFA67C2E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</x:borders>
  <x:cellStyleXfs count="1">
    <x:xf numFmtId="0" fontId="0" fillId="0" borderId="0"/>
  </x:cellStyleXfs>
  <x:cellXfs count="4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8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3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28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16" xfId="0" applyNumberFormat="1" applyFont="1" applyFill="1" applyBorder="1"/>
    <x:xf numFmtId="0" fontId="8" fillId="0" borderId="28" xfId="0" applyNumberFormat="1" applyFont="1" applyFill="1" applyBorder="1"/>
    <x:xf numFmtId="0" fontId="8" fillId="0" borderId="17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0" xfId="0" applyNumberFormat="1" applyFont="1" applyFill="1" applyBorder="1"/>
    <x:xf numFmtId="0" fontId="8" fillId="0" borderId="29" xfId="0" applyNumberFormat="1" applyFont="1" applyFill="1" applyBorder="1"/>
    <x:xf numFmtId="0" fontId="8" fillId="0" borderId="21" xfId="0" applyNumberFormat="1" applyFont="1" applyFill="1" applyBorder="1"/>
    <x:xf numFmtId="0" fontId="8" fillId="0" borderId="16" xfId="0" applyNumberFormat="1" applyFont="1" applyFill="1" applyBorder="1" applyAlignment="1">
      <x:alignment wrapText="1"/>
    </x:xf>
    <x:xf numFmtId="0" fontId="8" fillId="0" borderId="28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8" fillId="0" borderId="18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9" xfId="0" applyNumberFormat="1" applyFont="1" applyFill="1" applyBorder="1" applyAlignment="1">
      <x:alignment wrapText="1"/>
    </x:xf>
    <x:xf numFmtId="0" fontId="8" fillId="0" borderId="20" xfId="0" applyNumberFormat="1" applyFont="1" applyFill="1" applyBorder="1" applyAlignment="1">
      <x:alignment wrapText="1"/>
    </x:xf>
    <x:xf numFmtId="0" fontId="8" fillId="0" borderId="29" xfId="0" applyNumberFormat="1" applyFont="1" applyFill="1" applyBorder="1" applyAlignment="1">
      <x:alignment wrapText="1"/>
    </x:xf>
    <x:xf numFmtId="0" fontId="8" fillId="0" borderId="21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vertical="top" wrapText="1"/>
    </x:xf>
    <x:xf numFmtId="0" fontId="8" fillId="0" borderId="28" xfId="0" applyNumberFormat="1" applyFont="1" applyFill="1" applyBorder="1" applyAlignment="1">
      <x:alignment vertical="top"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9" xfId="0" applyNumberFormat="1" applyFont="1" applyFill="1" applyBorder="1" applyAlignment="1">
      <x:alignment vertical="top" wrapText="1"/>
    </x:xf>
    <x:xf numFmtId="0" fontId="8" fillId="0" borderId="20" xfId="0" applyNumberFormat="1" applyFont="1" applyFill="1" applyBorder="1" applyAlignment="1">
      <x:alignment vertical="top" wrapText="1"/>
    </x:xf>
    <x:xf numFmtId="0" fontId="8" fillId="0" borderId="29" xfId="0" applyNumberFormat="1" applyFont="1" applyFill="1" applyBorder="1" applyAlignment="1">
      <x:alignment vertical="top" wrapText="1"/>
    </x:xf>
    <x:xf numFmtId="0" fontId="8" fillId="0" borderId="2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22" xfId="0" applyNumberFormat="1" applyFont="1" applyFill="1" applyBorder="1"/>
    <x:xf numFmtId="0" fontId="8" fillId="0" borderId="30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6" xfId="0" applyNumberFormat="1" applyFont="1" applyFill="1" applyBorder="1"/>
    <x:xf numFmtId="0" fontId="8" fillId="0" borderId="31" xfId="0" applyNumberFormat="1" applyFont="1" applyFill="1" applyBorder="1"/>
    <x:xf numFmtId="0" fontId="8" fillId="0" borderId="27" xfId="0" applyNumberFormat="1" applyFont="1" applyFill="1" applyBorder="1"/>
    <x:xf numFmtId="0" fontId="8" fillId="0" borderId="22" xfId="0" applyNumberFormat="1" applyFont="1" applyFill="1" applyBorder="1" applyAlignment="1">
      <x:alignment wrapText="1"/>
    </x:xf>
    <x:xf numFmtId="0" fontId="8" fillId="0" borderId="30" xfId="0" applyNumberFormat="1" applyFont="1" applyFill="1" applyBorder="1" applyAlignment="1">
      <x:alignment wrapText="1"/>
    </x:xf>
    <x:xf numFmtId="0" fontId="8" fillId="0" borderId="23" xfId="0" applyNumberFormat="1" applyFont="1" applyFill="1" applyBorder="1" applyAlignment="1">
      <x:alignment wrapText="1"/>
    </x:xf>
    <x:xf numFmtId="0" fontId="8" fillId="0" borderId="24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25" xfId="0" applyNumberFormat="1" applyFont="1" applyFill="1" applyBorder="1" applyAlignment="1">
      <x:alignment wrapText="1"/>
    </x:xf>
    <x:xf numFmtId="0" fontId="8" fillId="0" borderId="26" xfId="0" applyNumberFormat="1" applyFont="1" applyFill="1" applyBorder="1" applyAlignment="1">
      <x:alignment wrapText="1"/>
    </x:xf>
    <x:xf numFmtId="0" fontId="8" fillId="0" borderId="31" xfId="0" applyNumberFormat="1" applyFont="1" applyFill="1" applyBorder="1" applyAlignment="1">
      <x:alignment wrapText="1"/>
    </x:xf>
    <x:xf numFmtId="0" fontId="8" fillId="0" borderId="27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0" borderId="30" xfId="0" applyNumberFormat="1" applyFont="1" applyFill="1" applyBorder="1" applyAlignment="1">
      <x:alignment vertical="top" wrapText="1"/>
    </x:xf>
    <x:xf numFmtId="0" fontId="8" fillId="0" borderId="23" xfId="0" applyNumberFormat="1" applyFont="1" applyFill="1" applyBorder="1" applyAlignment="1">
      <x:alignment vertical="top" wrapText="1"/>
    </x:xf>
    <x:xf numFmtId="0" fontId="8" fillId="0" borderId="24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5" xfId="0" applyNumberFormat="1" applyFont="1" applyFill="1" applyBorder="1" applyAlignment="1">
      <x:alignment vertical="top" wrapText="1"/>
    </x:xf>
    <x:xf numFmtId="0" fontId="8" fillId="0" borderId="26" xfId="0" applyNumberFormat="1" applyFont="1" applyFill="1" applyBorder="1" applyAlignment="1">
      <x:alignment vertical="top" wrapText="1"/>
    </x:xf>
    <x:xf numFmtId="0" fontId="8" fillId="0" borderId="31" xfId="0" applyNumberFormat="1" applyFont="1" applyFill="1" applyBorder="1" applyAlignment="1">
      <x:alignment vertical="top" wrapText="1"/>
    </x:xf>
    <x:xf numFmtId="0" fontId="8" fillId="0" borderId="27" xfId="0" applyNumberFormat="1" applyFont="1" applyFill="1" applyBorder="1" applyAlignment="1">
      <x:alignment vertical="top" wrapText="1"/>
    </x:xf>
    <x:xf numFmtId="200" fontId="8" fillId="0" borderId="28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29" xfId="0" applyNumberFormat="1" applyFont="1" applyFill="1" applyBorder="1" applyAlignment="1">
      <x:alignment vertical="top" wrapText="1"/>
    </x:xf>
    <x:xf numFmtId="200" fontId="8" fillId="0" borderId="3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8" fillId="0" borderId="31" xfId="0" applyNumberFormat="1" applyFont="1" applyFill="1" applyBorder="1" applyAlignment="1">
      <x:alignment vertical="top" wrapText="1"/>
    </x:xf>
    <x:xf numFmtId="201" fontId="8" fillId="0" borderId="28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8" fillId="0" borderId="29" xfId="0" applyNumberFormat="1" applyFont="1" applyFill="1" applyBorder="1" applyAlignment="1">
      <x:alignment vertical="top" wrapText="1"/>
    </x:xf>
    <x:xf numFmtId="201" fontId="8" fillId="0" borderId="30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1" fontId="8" fillId="0" borderId="3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0" fontId="12" fillId="5" borderId="0" xfId="0" applyNumberFormat="1" applyFont="1" applyFill="1" applyBorder="1"/>
    <x:xf numFmtId="0" fontId="12" fillId="5" borderId="32" xfId="0" applyNumberFormat="1" applyFont="1" applyFill="1" applyBorder="1"/>
    <x:xf numFmtId="0" fontId="12" fillId="5" borderId="33" xfId="0" applyNumberFormat="1" applyFont="1" applyFill="1" applyBorder="1"/>
    <x:xf numFmtId="0" fontId="12" fillId="5" borderId="34" xfId="0" applyNumberFormat="1" applyFont="1" applyFill="1" applyBorder="1"/>
    <x:xf numFmtId="0" fontId="12" fillId="5" borderId="35" xfId="0" applyNumberFormat="1" applyFont="1" applyFill="1" applyBorder="1"/>
    <x:xf numFmtId="0" fontId="12" fillId="5" borderId="36" xfId="0" applyNumberFormat="1" applyFont="1" applyFill="1" applyBorder="1"/>
    <x:xf numFmtId="0" fontId="12" fillId="5" borderId="37" xfId="0" applyNumberFormat="1" applyFont="1" applyFill="1" applyBorder="1"/>
    <x:xf numFmtId="0" fontId="12" fillId="5" borderId="32" xfId="0" applyNumberFormat="1" applyFont="1" applyFill="1" applyBorder="1" applyAlignment="1">
      <x:alignment horizontal="center"/>
    </x:xf>
    <x:xf numFmtId="0" fontId="12" fillId="5" borderId="33" xfId="0" applyNumberFormat="1" applyFont="1" applyFill="1" applyBorder="1" applyAlignment="1">
      <x:alignment horizontal="center"/>
    </x:xf>
    <x:xf numFmtId="0" fontId="12" fillId="5" borderId="34" xfId="0" applyNumberFormat="1" applyFont="1" applyFill="1" applyBorder="1" applyAlignment="1">
      <x:alignment horizontal="center"/>
    </x:xf>
    <x:xf numFmtId="0" fontId="12" fillId="5" borderId="35" xfId="0" applyNumberFormat="1" applyFont="1" applyFill="1" applyBorder="1" applyAlignment="1">
      <x:alignment horizontal="center"/>
    </x:xf>
    <x:xf numFmtId="0" fontId="12" fillId="5" borderId="36" xfId="0" applyNumberFormat="1" applyFont="1" applyFill="1" applyBorder="1" applyAlignment="1">
      <x:alignment horizontal="center"/>
    </x:xf>
    <x:xf numFmtId="0" fontId="12" fillId="5" borderId="37" xfId="0" applyNumberFormat="1" applyFont="1" applyFill="1" applyBorder="1" applyAlignment="1">
      <x:alignment horizontal="center"/>
    </x:xf>
    <x:xf numFmtId="0" fontId="12" fillId="5" borderId="32" xfId="0" applyNumberFormat="1" applyFont="1" applyFill="1" applyBorder="1" applyAlignment="1">
      <x:alignment horizontal="center" vertical="center"/>
    </x:xf>
    <x:xf numFmtId="0" fontId="12" fillId="5" borderId="33" xfId="0" applyNumberFormat="1" applyFont="1" applyFill="1" applyBorder="1" applyAlignment="1">
      <x:alignment horizontal="center" vertical="center"/>
    </x:xf>
    <x:xf numFmtId="0" fontId="12" fillId="5" borderId="34" xfId="0" applyNumberFormat="1" applyFont="1" applyFill="1" applyBorder="1" applyAlignment="1">
      <x:alignment horizontal="center" vertical="center"/>
    </x:xf>
    <x:xf numFmtId="0" fontId="12" fillId="5" borderId="35" xfId="0" applyNumberFormat="1" applyFont="1" applyFill="1" applyBorder="1" applyAlignment="1">
      <x:alignment horizontal="center" vertical="center"/>
    </x:xf>
    <x:xf numFmtId="0" fontId="12" fillId="5" borderId="36" xfId="0" applyNumberFormat="1" applyFont="1" applyFill="1" applyBorder="1" applyAlignment="1">
      <x:alignment horizontal="center" vertical="center"/>
    </x:xf>
    <x:xf numFmtId="0" fontId="12" fillId="5" borderId="37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2" fillId="5" borderId="38" xfId="0" applyNumberFormat="1" applyFont="1" applyFill="1" applyBorder="1"/>
    <x:xf numFmtId="0" fontId="12" fillId="5" borderId="39" xfId="0" applyNumberFormat="1" applyFont="1" applyFill="1" applyBorder="1"/>
    <x:xf numFmtId="0" fontId="12" fillId="5" borderId="40" xfId="0" applyNumberFormat="1" applyFont="1" applyFill="1" applyBorder="1"/>
    <x:xf numFmtId="0" fontId="12" fillId="5" borderId="41" xfId="0" applyNumberFormat="1" applyFont="1" applyFill="1" applyBorder="1"/>
    <x:xf numFmtId="0" fontId="12" fillId="5" borderId="42" xfId="0" applyNumberFormat="1" applyFont="1" applyFill="1" applyBorder="1"/>
    <x:xf numFmtId="0" fontId="12" fillId="5" borderId="43" xfId="0" applyNumberFormat="1" applyFont="1" applyFill="1" applyBorder="1"/>
    <x:xf numFmtId="0" fontId="12" fillId="5" borderId="38" xfId="0" applyNumberFormat="1" applyFont="1" applyFill="1" applyBorder="1" applyAlignment="1">
      <x:alignment horizontal="center"/>
    </x:xf>
    <x:xf numFmtId="0" fontId="12" fillId="5" borderId="39" xfId="0" applyNumberFormat="1" applyFont="1" applyFill="1" applyBorder="1" applyAlignment="1">
      <x:alignment horizontal="center"/>
    </x:xf>
    <x:xf numFmtId="0" fontId="12" fillId="5" borderId="40" xfId="0" applyNumberFormat="1" applyFont="1" applyFill="1" applyBorder="1" applyAlignment="1">
      <x:alignment horizontal="center"/>
    </x:xf>
    <x:xf numFmtId="0" fontId="12" fillId="5" borderId="41" xfId="0" applyNumberFormat="1" applyFont="1" applyFill="1" applyBorder="1" applyAlignment="1">
      <x:alignment horizontal="center"/>
    </x:xf>
    <x:xf numFmtId="0" fontId="12" fillId="5" borderId="42" xfId="0" applyNumberFormat="1" applyFont="1" applyFill="1" applyBorder="1" applyAlignment="1">
      <x:alignment horizontal="center"/>
    </x:xf>
    <x:xf numFmtId="0" fontId="12" fillId="5" borderId="43" xfId="0" applyNumberFormat="1" applyFont="1" applyFill="1" applyBorder="1" applyAlignment="1">
      <x:alignment horizontal="center"/>
    </x:xf>
    <x:xf numFmtId="0" fontId="12" fillId="5" borderId="38" xfId="0" applyNumberFormat="1" applyFont="1" applyFill="1" applyBorder="1" applyAlignment="1">
      <x:alignment horizontal="center" vertical="center"/>
    </x:xf>
    <x:xf numFmtId="0" fontId="12" fillId="5" borderId="39" xfId="0" applyNumberFormat="1" applyFont="1" applyFill="1" applyBorder="1" applyAlignment="1">
      <x:alignment horizontal="center" vertical="center"/>
    </x:xf>
    <x:xf numFmtId="0" fontId="12" fillId="5" borderId="40" xfId="0" applyNumberFormat="1" applyFont="1" applyFill="1" applyBorder="1" applyAlignment="1">
      <x:alignment horizontal="center" vertical="center"/>
    </x:xf>
    <x:xf numFmtId="0" fontId="12" fillId="5" borderId="41" xfId="0" applyNumberFormat="1" applyFont="1" applyFill="1" applyBorder="1" applyAlignment="1">
      <x:alignment horizontal="center" vertical="center"/>
    </x:xf>
    <x:xf numFmtId="0" fontId="12" fillId="5" borderId="42" xfId="0" applyNumberFormat="1" applyFont="1" applyFill="1" applyBorder="1" applyAlignment="1">
      <x:alignment horizontal="center" vertical="center"/>
    </x:xf>
    <x:xf numFmtId="0" fontId="12" fillId="5" borderId="4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11" fillId="9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0" fontId="11" fillId="9" borderId="1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/>
    <x:xf numFmtId="0" fontId="13" fillId="5" borderId="44" xfId="0" applyNumberFormat="1" applyFont="1" applyFill="1" applyBorder="1"/>
    <x:xf numFmtId="0" fontId="13" fillId="5" borderId="45" xfId="0" applyNumberFormat="1" applyFont="1" applyFill="1" applyBorder="1"/>
    <x:xf numFmtId="0" fontId="13" fillId="5" borderId="46" xfId="0" applyNumberFormat="1" applyFont="1" applyFill="1" applyBorder="1"/>
    <x:xf numFmtId="0" fontId="13" fillId="5" borderId="47" xfId="0" applyNumberFormat="1" applyFont="1" applyFill="1" applyBorder="1"/>
    <x:xf numFmtId="0" fontId="13" fillId="5" borderId="48" xfId="0" applyNumberFormat="1" applyFont="1" applyFill="1" applyBorder="1"/>
    <x:xf numFmtId="0" fontId="13" fillId="5" borderId="49" xfId="0" applyNumberFormat="1" applyFont="1" applyFill="1" applyBorder="1"/>
    <x:xf numFmtId="0" fontId="13" fillId="5" borderId="44" xfId="0" applyNumberFormat="1" applyFont="1" applyFill="1" applyBorder="1" applyAlignment="1">
      <x:alignment horizontal="center"/>
    </x:xf>
    <x:xf numFmtId="0" fontId="13" fillId="5" borderId="45" xfId="0" applyNumberFormat="1" applyFont="1" applyFill="1" applyBorder="1" applyAlignment="1">
      <x:alignment horizontal="center"/>
    </x:xf>
    <x:xf numFmtId="0" fontId="13" fillId="5" borderId="46" xfId="0" applyNumberFormat="1" applyFont="1" applyFill="1" applyBorder="1" applyAlignment="1">
      <x:alignment horizontal="center"/>
    </x:xf>
    <x:xf numFmtId="0" fontId="13" fillId="5" borderId="47" xfId="0" applyNumberFormat="1" applyFont="1" applyFill="1" applyBorder="1" applyAlignment="1">
      <x:alignment horizontal="center"/>
    </x:xf>
    <x:xf numFmtId="0" fontId="13" fillId="5" borderId="48" xfId="0" applyNumberFormat="1" applyFont="1" applyFill="1" applyBorder="1" applyAlignment="1">
      <x:alignment horizontal="center"/>
    </x:xf>
    <x:xf numFmtId="0" fontId="13" fillId="5" borderId="49" xfId="0" applyNumberFormat="1" applyFont="1" applyFill="1" applyBorder="1" applyAlignment="1">
      <x:alignment horizontal="center"/>
    </x:xf>
    <x:xf numFmtId="0" fontId="13" fillId="5" borderId="44" xfId="0" applyNumberFormat="1" applyFont="1" applyFill="1" applyBorder="1" applyAlignment="1">
      <x:alignment horizontal="center" vertical="center"/>
    </x:xf>
    <x:xf numFmtId="0" fontId="13" fillId="5" borderId="45" xfId="0" applyNumberFormat="1" applyFont="1" applyFill="1" applyBorder="1" applyAlignment="1">
      <x:alignment horizontal="center" vertical="center"/>
    </x:xf>
    <x:xf numFmtId="0" fontId="13" fillId="5" borderId="46" xfId="0" applyNumberFormat="1" applyFont="1" applyFill="1" applyBorder="1" applyAlignment="1">
      <x:alignment horizontal="center" vertical="center"/>
    </x:xf>
    <x:xf numFmtId="0" fontId="13" fillId="5" borderId="47" xfId="0" applyNumberFormat="1" applyFont="1" applyFill="1" applyBorder="1" applyAlignment="1">
      <x:alignment horizontal="center" vertical="center"/>
    </x:xf>
    <x:xf numFmtId="0" fontId="13" fillId="5" borderId="48" xfId="0" applyNumberFormat="1" applyFont="1" applyFill="1" applyBorder="1" applyAlignment="1">
      <x:alignment horizontal="center" vertical="center"/>
    </x:xf>
    <x:xf numFmtId="0" fontId="13" fillId="5" borderId="49" xfId="0" applyNumberFormat="1" applyFont="1" applyFill="1" applyBorder="1" applyAlignment="1">
      <x:alignment horizontal="center" vertical="center"/>
    </x:xf>
    <x:xf numFmtId="0" fontId="13" fillId="5" borderId="1" xfId="0" applyNumberFormat="1" applyFont="1" applyFill="1" applyBorder="1"/>
    <x:xf numFmtId="0" fontId="13" fillId="5" borderId="50" xfId="0" applyNumberFormat="1" applyFont="1" applyFill="1" applyBorder="1"/>
    <x:xf numFmtId="0" fontId="13" fillId="5" borderId="51" xfId="0" applyNumberFormat="1" applyFont="1" applyFill="1" applyBorder="1"/>
    <x:xf numFmtId="0" fontId="13" fillId="5" borderId="52" xfId="0" applyNumberFormat="1" applyFont="1" applyFill="1" applyBorder="1"/>
    <x:xf numFmtId="0" fontId="13" fillId="5" borderId="53" xfId="0" applyNumberFormat="1" applyFont="1" applyFill="1" applyBorder="1"/>
    <x:xf numFmtId="0" fontId="13" fillId="5" borderId="54" xfId="0" applyNumberFormat="1" applyFont="1" applyFill="1" applyBorder="1"/>
    <x:xf numFmtId="0" fontId="13" fillId="5" borderId="55" xfId="0" applyNumberFormat="1" applyFont="1" applyFill="1" applyBorder="1"/>
    <x:xf numFmtId="0" fontId="13" fillId="5" borderId="50" xfId="0" applyNumberFormat="1" applyFont="1" applyFill="1" applyBorder="1" applyAlignment="1">
      <x:alignment horizontal="center"/>
    </x:xf>
    <x:xf numFmtId="0" fontId="13" fillId="5" borderId="51" xfId="0" applyNumberFormat="1" applyFont="1" applyFill="1" applyBorder="1" applyAlignment="1">
      <x:alignment horizontal="center"/>
    </x:xf>
    <x:xf numFmtId="0" fontId="13" fillId="5" borderId="52" xfId="0" applyNumberFormat="1" applyFont="1" applyFill="1" applyBorder="1" applyAlignment="1">
      <x:alignment horizontal="center"/>
    </x:xf>
    <x:xf numFmtId="0" fontId="13" fillId="5" borderId="53" xfId="0" applyNumberFormat="1" applyFont="1" applyFill="1" applyBorder="1" applyAlignment="1">
      <x:alignment horizontal="center"/>
    </x:xf>
    <x:xf numFmtId="0" fontId="13" fillId="5" borderId="54" xfId="0" applyNumberFormat="1" applyFont="1" applyFill="1" applyBorder="1" applyAlignment="1">
      <x:alignment horizontal="center"/>
    </x:xf>
    <x:xf numFmtId="0" fontId="13" fillId="5" borderId="55" xfId="0" applyNumberFormat="1" applyFont="1" applyFill="1" applyBorder="1" applyAlignment="1">
      <x:alignment horizontal="center"/>
    </x:xf>
    <x:xf numFmtId="0" fontId="13" fillId="5" borderId="50" xfId="0" applyNumberFormat="1" applyFont="1" applyFill="1" applyBorder="1" applyAlignment="1">
      <x:alignment horizontal="center" vertical="center"/>
    </x:xf>
    <x:xf numFmtId="0" fontId="13" fillId="5" borderId="51" xfId="0" applyNumberFormat="1" applyFont="1" applyFill="1" applyBorder="1" applyAlignment="1">
      <x:alignment horizontal="center" vertical="center"/>
    </x:xf>
    <x:xf numFmtId="0" fontId="13" fillId="5" borderId="52" xfId="0" applyNumberFormat="1" applyFont="1" applyFill="1" applyBorder="1" applyAlignment="1">
      <x:alignment horizontal="center" vertical="center"/>
    </x:xf>
    <x:xf numFmtId="0" fontId="13" fillId="5" borderId="53" xfId="0" applyNumberFormat="1" applyFont="1" applyFill="1" applyBorder="1" applyAlignment="1">
      <x:alignment horizontal="center" vertical="center"/>
    </x:xf>
    <x:xf numFmtId="0" fontId="13" fillId="5" borderId="54" xfId="0" applyNumberFormat="1" applyFont="1" applyFill="1" applyBorder="1" applyAlignment="1">
      <x:alignment horizontal="center" vertical="center"/>
    </x:xf>
    <x:xf numFmtId="0" fontId="13" fillId="5" borderId="55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0" fillId="10" borderId="1" xfId="0" applyNumberFormat="1" applyFont="1" applyFill="1" applyBorder="1"/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horizontal="center"/>
    </x:xf>
    <x:xf numFmtId="0" fontId="11" fillId="10" borderId="1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/>
    <x:xf numFmtId="0" fontId="14" fillId="5" borderId="56" xfId="0" applyNumberFormat="1" applyFont="1" applyFill="1" applyBorder="1"/>
    <x:xf numFmtId="0" fontId="14" fillId="5" borderId="57" xfId="0" applyNumberFormat="1" applyFont="1" applyFill="1" applyBorder="1"/>
    <x:xf numFmtId="0" fontId="14" fillId="5" borderId="58" xfId="0" applyNumberFormat="1" applyFont="1" applyFill="1" applyBorder="1"/>
    <x:xf numFmtId="0" fontId="14" fillId="5" borderId="59" xfId="0" applyNumberFormat="1" applyFont="1" applyFill="1" applyBorder="1"/>
    <x:xf numFmtId="0" fontId="14" fillId="5" borderId="60" xfId="0" applyNumberFormat="1" applyFont="1" applyFill="1" applyBorder="1"/>
    <x:xf numFmtId="0" fontId="14" fillId="5" borderId="61" xfId="0" applyNumberFormat="1" applyFont="1" applyFill="1" applyBorder="1"/>
    <x:xf numFmtId="0" fontId="14" fillId="5" borderId="56" xfId="0" applyNumberFormat="1" applyFont="1" applyFill="1" applyBorder="1" applyAlignment="1">
      <x:alignment horizontal="center"/>
    </x:xf>
    <x:xf numFmtId="0" fontId="14" fillId="5" borderId="57" xfId="0" applyNumberFormat="1" applyFont="1" applyFill="1" applyBorder="1" applyAlignment="1">
      <x:alignment horizontal="center"/>
    </x:xf>
    <x:xf numFmtId="0" fontId="14" fillId="5" borderId="58" xfId="0" applyNumberFormat="1" applyFont="1" applyFill="1" applyBorder="1" applyAlignment="1">
      <x:alignment horizontal="center"/>
    </x:xf>
    <x:xf numFmtId="0" fontId="14" fillId="5" borderId="59" xfId="0" applyNumberFormat="1" applyFont="1" applyFill="1" applyBorder="1" applyAlignment="1">
      <x:alignment horizontal="center"/>
    </x:xf>
    <x:xf numFmtId="0" fontId="14" fillId="5" borderId="60" xfId="0" applyNumberFormat="1" applyFont="1" applyFill="1" applyBorder="1" applyAlignment="1">
      <x:alignment horizontal="center"/>
    </x:xf>
    <x:xf numFmtId="0" fontId="14" fillId="5" borderId="61" xfId="0" applyNumberFormat="1" applyFont="1" applyFill="1" applyBorder="1" applyAlignment="1">
      <x:alignment horizontal="center"/>
    </x:xf>
    <x:xf numFmtId="0" fontId="14" fillId="5" borderId="56" xfId="0" applyNumberFormat="1" applyFont="1" applyFill="1" applyBorder="1" applyAlignment="1">
      <x:alignment horizontal="center" vertical="center"/>
    </x:xf>
    <x:xf numFmtId="0" fontId="14" fillId="5" borderId="57" xfId="0" applyNumberFormat="1" applyFont="1" applyFill="1" applyBorder="1" applyAlignment="1">
      <x:alignment horizontal="center" vertical="center"/>
    </x:xf>
    <x:xf numFmtId="0" fontId="14" fillId="5" borderId="58" xfId="0" applyNumberFormat="1" applyFont="1" applyFill="1" applyBorder="1" applyAlignment="1">
      <x:alignment horizontal="center" vertical="center"/>
    </x:xf>
    <x:xf numFmtId="0" fontId="14" fillId="5" borderId="59" xfId="0" applyNumberFormat="1" applyFont="1" applyFill="1" applyBorder="1" applyAlignment="1">
      <x:alignment horizontal="center" vertical="center"/>
    </x:xf>
    <x:xf numFmtId="0" fontId="14" fillId="5" borderId="60" xfId="0" applyNumberFormat="1" applyFont="1" applyFill="1" applyBorder="1" applyAlignment="1">
      <x:alignment horizontal="center" vertical="center"/>
    </x:xf>
    <x:xf numFmtId="0" fontId="14" fillId="5" borderId="61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/>
    <x:xf numFmtId="0" fontId="14" fillId="5" borderId="62" xfId="0" applyNumberFormat="1" applyFont="1" applyFill="1" applyBorder="1"/>
    <x:xf numFmtId="0" fontId="14" fillId="5" borderId="63" xfId="0" applyNumberFormat="1" applyFont="1" applyFill="1" applyBorder="1"/>
    <x:xf numFmtId="0" fontId="14" fillId="5" borderId="64" xfId="0" applyNumberFormat="1" applyFont="1" applyFill="1" applyBorder="1"/>
    <x:xf numFmtId="0" fontId="14" fillId="5" borderId="65" xfId="0" applyNumberFormat="1" applyFont="1" applyFill="1" applyBorder="1"/>
    <x:xf numFmtId="0" fontId="14" fillId="5" borderId="66" xfId="0" applyNumberFormat="1" applyFont="1" applyFill="1" applyBorder="1"/>
    <x:xf numFmtId="0" fontId="14" fillId="5" borderId="67" xfId="0" applyNumberFormat="1" applyFont="1" applyFill="1" applyBorder="1"/>
    <x:xf numFmtId="0" fontId="14" fillId="5" borderId="62" xfId="0" applyNumberFormat="1" applyFont="1" applyFill="1" applyBorder="1" applyAlignment="1">
      <x:alignment horizontal="center"/>
    </x:xf>
    <x:xf numFmtId="0" fontId="14" fillId="5" borderId="63" xfId="0" applyNumberFormat="1" applyFont="1" applyFill="1" applyBorder="1" applyAlignment="1">
      <x:alignment horizontal="center"/>
    </x:xf>
    <x:xf numFmtId="0" fontId="14" fillId="5" borderId="64" xfId="0" applyNumberFormat="1" applyFont="1" applyFill="1" applyBorder="1" applyAlignment="1">
      <x:alignment horizontal="center"/>
    </x:xf>
    <x:xf numFmtId="0" fontId="14" fillId="5" borderId="65" xfId="0" applyNumberFormat="1" applyFont="1" applyFill="1" applyBorder="1" applyAlignment="1">
      <x:alignment horizontal="center"/>
    </x:xf>
    <x:xf numFmtId="0" fontId="14" fillId="5" borderId="66" xfId="0" applyNumberFormat="1" applyFont="1" applyFill="1" applyBorder="1" applyAlignment="1">
      <x:alignment horizontal="center"/>
    </x:xf>
    <x:xf numFmtId="0" fontId="14" fillId="5" borderId="67" xfId="0" applyNumberFormat="1" applyFont="1" applyFill="1" applyBorder="1" applyAlignment="1">
      <x:alignment horizontal="center"/>
    </x:xf>
    <x:xf numFmtId="0" fontId="14" fillId="5" borderId="62" xfId="0" applyNumberFormat="1" applyFont="1" applyFill="1" applyBorder="1" applyAlignment="1">
      <x:alignment horizontal="center" vertical="center"/>
    </x:xf>
    <x:xf numFmtId="0" fontId="14" fillId="5" borderId="63" xfId="0" applyNumberFormat="1" applyFont="1" applyFill="1" applyBorder="1" applyAlignment="1">
      <x:alignment horizontal="center" vertical="center"/>
    </x:xf>
    <x:xf numFmtId="0" fontId="14" fillId="5" borderId="64" xfId="0" applyNumberFormat="1" applyFont="1" applyFill="1" applyBorder="1" applyAlignment="1">
      <x:alignment horizontal="center" vertical="center"/>
    </x:xf>
    <x:xf numFmtId="0" fontId="14" fillId="5" borderId="65" xfId="0" applyNumberFormat="1" applyFont="1" applyFill="1" applyBorder="1" applyAlignment="1">
      <x:alignment horizontal="center" vertical="center"/>
    </x:xf>
    <x:xf numFmtId="0" fontId="14" fillId="5" borderId="66" xfId="0" applyNumberFormat="1" applyFont="1" applyFill="1" applyBorder="1" applyAlignment="1">
      <x:alignment horizontal="center" vertical="center"/>
    </x:xf>
    <x:xf numFmtId="0" fontId="14" fillId="5" borderId="67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 vertical="center"/>
    </x:xf>
    <x:xf numFmtId="0" fontId="0" fillId="11" borderId="1" xfId="0" applyNumberFormat="1" applyFont="1" applyFill="1" applyBorder="1"/>
    <x:xf numFmtId="0" fontId="11" fillId="11" borderId="1" xfId="0" applyNumberFormat="1" applyFont="1" applyFill="1" applyBorder="1"/>
    <x:xf numFmtId="0" fontId="11" fillId="11" borderId="1" xfId="0" applyNumberFormat="1" applyFont="1" applyFill="1" applyBorder="1" applyAlignment="1">
      <x:alignment horizontal="center"/>
    </x:xf>
    <x:xf numFmtId="0" fontId="11" fillId="11" borderId="1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/>
    <x:xf numFmtId="0" fontId="15" fillId="5" borderId="68" xfId="0" applyNumberFormat="1" applyFont="1" applyFill="1" applyBorder="1"/>
    <x:xf numFmtId="0" fontId="15" fillId="5" borderId="69" xfId="0" applyNumberFormat="1" applyFont="1" applyFill="1" applyBorder="1"/>
    <x:xf numFmtId="0" fontId="15" fillId="5" borderId="70" xfId="0" applyNumberFormat="1" applyFont="1" applyFill="1" applyBorder="1"/>
    <x:xf numFmtId="0" fontId="15" fillId="5" borderId="71" xfId="0" applyNumberFormat="1" applyFont="1" applyFill="1" applyBorder="1"/>
    <x:xf numFmtId="0" fontId="15" fillId="5" borderId="72" xfId="0" applyNumberFormat="1" applyFont="1" applyFill="1" applyBorder="1"/>
    <x:xf numFmtId="0" fontId="15" fillId="5" borderId="73" xfId="0" applyNumberFormat="1" applyFont="1" applyFill="1" applyBorder="1"/>
    <x:xf numFmtId="0" fontId="15" fillId="5" borderId="68" xfId="0" applyNumberFormat="1" applyFont="1" applyFill="1" applyBorder="1" applyAlignment="1">
      <x:alignment horizontal="center"/>
    </x:xf>
    <x:xf numFmtId="0" fontId="15" fillId="5" borderId="69" xfId="0" applyNumberFormat="1" applyFont="1" applyFill="1" applyBorder="1" applyAlignment="1">
      <x:alignment horizontal="center"/>
    </x:xf>
    <x:xf numFmtId="0" fontId="15" fillId="5" borderId="70" xfId="0" applyNumberFormat="1" applyFont="1" applyFill="1" applyBorder="1" applyAlignment="1">
      <x:alignment horizontal="center"/>
    </x:xf>
    <x:xf numFmtId="0" fontId="15" fillId="5" borderId="71" xfId="0" applyNumberFormat="1" applyFont="1" applyFill="1" applyBorder="1" applyAlignment="1">
      <x:alignment horizontal="center"/>
    </x:xf>
    <x:xf numFmtId="0" fontId="15" fillId="5" borderId="72" xfId="0" applyNumberFormat="1" applyFont="1" applyFill="1" applyBorder="1" applyAlignment="1">
      <x:alignment horizontal="center"/>
    </x:xf>
    <x:xf numFmtId="0" fontId="15" fillId="5" borderId="73" xfId="0" applyNumberFormat="1" applyFont="1" applyFill="1" applyBorder="1" applyAlignment="1">
      <x:alignment horizontal="center"/>
    </x:xf>
    <x:xf numFmtId="0" fontId="15" fillId="5" borderId="68" xfId="0" applyNumberFormat="1" applyFont="1" applyFill="1" applyBorder="1" applyAlignment="1">
      <x:alignment horizontal="center" vertical="center"/>
    </x:xf>
    <x:xf numFmtId="0" fontId="15" fillId="5" borderId="69" xfId="0" applyNumberFormat="1" applyFont="1" applyFill="1" applyBorder="1" applyAlignment="1">
      <x:alignment horizontal="center" vertical="center"/>
    </x:xf>
    <x:xf numFmtId="0" fontId="15" fillId="5" borderId="70" xfId="0" applyNumberFormat="1" applyFont="1" applyFill="1" applyBorder="1" applyAlignment="1">
      <x:alignment horizontal="center" vertical="center"/>
    </x:xf>
    <x:xf numFmtId="0" fontId="15" fillId="5" borderId="71" xfId="0" applyNumberFormat="1" applyFont="1" applyFill="1" applyBorder="1" applyAlignment="1">
      <x:alignment horizontal="center" vertical="center"/>
    </x:xf>
    <x:xf numFmtId="0" fontId="15" fillId="5" borderId="72" xfId="0" applyNumberFormat="1" applyFont="1" applyFill="1" applyBorder="1" applyAlignment="1">
      <x:alignment horizontal="center" vertical="center"/>
    </x:xf>
    <x:xf numFmtId="0" fontId="15" fillId="5" borderId="73" xfId="0" applyNumberFormat="1" applyFont="1" applyFill="1" applyBorder="1" applyAlignment="1">
      <x:alignment horizontal="center" vertical="center"/>
    </x:xf>
    <x:xf numFmtId="0" fontId="15" fillId="5" borderId="1" xfId="0" applyNumberFormat="1" applyFont="1" applyFill="1" applyBorder="1"/>
    <x:xf numFmtId="0" fontId="15" fillId="5" borderId="74" xfId="0" applyNumberFormat="1" applyFont="1" applyFill="1" applyBorder="1"/>
    <x:xf numFmtId="0" fontId="15" fillId="5" borderId="75" xfId="0" applyNumberFormat="1" applyFont="1" applyFill="1" applyBorder="1"/>
    <x:xf numFmtId="0" fontId="15" fillId="5" borderId="76" xfId="0" applyNumberFormat="1" applyFont="1" applyFill="1" applyBorder="1"/>
    <x:xf numFmtId="0" fontId="15" fillId="5" borderId="77" xfId="0" applyNumberFormat="1" applyFont="1" applyFill="1" applyBorder="1"/>
    <x:xf numFmtId="0" fontId="15" fillId="5" borderId="78" xfId="0" applyNumberFormat="1" applyFont="1" applyFill="1" applyBorder="1"/>
    <x:xf numFmtId="0" fontId="15" fillId="5" borderId="79" xfId="0" applyNumberFormat="1" applyFont="1" applyFill="1" applyBorder="1"/>
    <x:xf numFmtId="0" fontId="15" fillId="5" borderId="74" xfId="0" applyNumberFormat="1" applyFont="1" applyFill="1" applyBorder="1" applyAlignment="1">
      <x:alignment horizontal="center"/>
    </x:xf>
    <x:xf numFmtId="0" fontId="15" fillId="5" borderId="75" xfId="0" applyNumberFormat="1" applyFont="1" applyFill="1" applyBorder="1" applyAlignment="1">
      <x:alignment horizontal="center"/>
    </x:xf>
    <x:xf numFmtId="0" fontId="15" fillId="5" borderId="76" xfId="0" applyNumberFormat="1" applyFont="1" applyFill="1" applyBorder="1" applyAlignment="1">
      <x:alignment horizontal="center"/>
    </x:xf>
    <x:xf numFmtId="0" fontId="15" fillId="5" borderId="77" xfId="0" applyNumberFormat="1" applyFont="1" applyFill="1" applyBorder="1" applyAlignment="1">
      <x:alignment horizontal="center"/>
    </x:xf>
    <x:xf numFmtId="0" fontId="15" fillId="5" borderId="78" xfId="0" applyNumberFormat="1" applyFont="1" applyFill="1" applyBorder="1" applyAlignment="1">
      <x:alignment horizontal="center"/>
    </x:xf>
    <x:xf numFmtId="0" fontId="15" fillId="5" borderId="79" xfId="0" applyNumberFormat="1" applyFont="1" applyFill="1" applyBorder="1" applyAlignment="1">
      <x:alignment horizontal="center"/>
    </x:xf>
    <x:xf numFmtId="0" fontId="15" fillId="5" borderId="74" xfId="0" applyNumberFormat="1" applyFont="1" applyFill="1" applyBorder="1" applyAlignment="1">
      <x:alignment horizontal="center" vertical="center"/>
    </x:xf>
    <x:xf numFmtId="0" fontId="15" fillId="5" borderId="75" xfId="0" applyNumberFormat="1" applyFont="1" applyFill="1" applyBorder="1" applyAlignment="1">
      <x:alignment horizontal="center" vertical="center"/>
    </x:xf>
    <x:xf numFmtId="0" fontId="15" fillId="5" borderId="76" xfId="0" applyNumberFormat="1" applyFont="1" applyFill="1" applyBorder="1" applyAlignment="1">
      <x:alignment horizontal="center" vertical="center"/>
    </x:xf>
    <x:xf numFmtId="0" fontId="15" fillId="5" borderId="77" xfId="0" applyNumberFormat="1" applyFont="1" applyFill="1" applyBorder="1" applyAlignment="1">
      <x:alignment horizontal="center" vertical="center"/>
    </x:xf>
    <x:xf numFmtId="0" fontId="15" fillId="5" borderId="78" xfId="0" applyNumberFormat="1" applyFont="1" applyFill="1" applyBorder="1" applyAlignment="1">
      <x:alignment horizontal="center" vertical="center"/>
    </x:xf>
    <x:xf numFmtId="0" fontId="15" fillId="5" borderId="79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/>
    <x:xf numFmtId="202" fontId="16" fillId="3" borderId="0" xfId="0" applyNumberFormat="1" applyFont="1" applyFill="1" applyBorder="1"/>
    <x:xf numFmtId="202" fontId="16" fillId="3" borderId="0" xfId="0" applyNumberFormat="1" applyFont="1" applyFill="1" applyBorder="1" applyAlignment="1">
      <x:alignment horizontal="center"/>
    </x:xf>
    <x:xf numFmtId="202" fontId="16" fillId="3" borderId="0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/>
    <x:xf numFmtId="202" fontId="16" fillId="3" borderId="1" xfId="0" applyNumberFormat="1" applyFont="1" applyFill="1" applyBorder="1"/>
    <x:xf numFmtId="202" fontId="16" fillId="3" borderId="1" xfId="0" applyNumberFormat="1" applyFont="1" applyFill="1" applyBorder="1" applyAlignment="1">
      <x:alignment horizontal="center"/>
    </x:xf>
    <x:xf numFmtId="202" fontId="16" fillId="3" borderId="1" xfId="0" applyNumberFormat="1" applyFont="1" applyFill="1" applyBorder="1" applyAlignment="1">
      <x:alignment horizontal="center" vertical="center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horizontal="center"/>
    </x:xf>
    <x:xf numFmtId="0" fontId="17" fillId="7" borderId="0" xfId="0" applyNumberFormat="1" applyFont="1" applyFill="1" applyBorder="1" applyAlignment="1">
      <x:alignment horizontal="center" vertical="center"/>
    </x:xf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horizontal="center"/>
    </x:xf>
    <x:xf numFmtId="0" fontId="17" fillId="7" borderId="1" xfId="0" applyNumberFormat="1" applyFont="1" applyFill="1" applyBorder="1" applyAlignment="1">
      <x:alignment horizontal="center" vertical="center"/>
    </x:xf>
    <x:xf numFmtId="202" fontId="4" fillId="0" borderId="28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9" xfId="0" applyNumberFormat="1" applyFont="1" applyFill="1" applyBorder="1" applyAlignment="1">
      <x:alignment vertical="top" wrapText="1"/>
    </x:xf>
  </x:cellXfs>
  <x:cellStyles count="1">
    <x:cellStyle name="Normal" xfId="0"/>
  </x:cellStyles>
  <x:dxfs count="44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23efa117344ac" /><Relationship Type="http://schemas.openxmlformats.org/officeDocument/2006/relationships/theme" Target="/xl/theme/theme1.xml" Id="Rd9993f340271452f" /><Relationship Type="http://schemas.openxmlformats.org/officeDocument/2006/relationships/sharedStrings" Target="/xl/sharedStrings.xml" Id="R5029dfb34cb24289" /><Relationship Type="http://schemas.openxmlformats.org/officeDocument/2006/relationships/worksheet" Target="/xl/worksheets/sheet1.xml" Id="R6fc4cabda58b40ea" /><Relationship Type="http://schemas.openxmlformats.org/officeDocument/2006/relationships/worksheet" Target="/xl/worksheets/sheet2.xml" Id="Re7656cce3180450c" /><Relationship Type="http://schemas.openxmlformats.org/officeDocument/2006/relationships/worksheet" Target="/xl/worksheets/sheet3.xml" Id="R1eb5b530382b438a" /><Relationship Type="http://schemas.openxmlformats.org/officeDocument/2006/relationships/worksheet" Target="/xl/worksheets/sheet4.xml" Id="R37f06d32cb57453a" /><Relationship Type="http://schemas.openxmlformats.org/officeDocument/2006/relationships/worksheet" Target="/xl/worksheets/sheet5.xml" Id="Rfbec6487cecf4526" /><Relationship Type="http://schemas.openxmlformats.org/officeDocument/2006/relationships/worksheet" Target="/xl/worksheets/sheet6.xml" Id="R4e1087b08c7041f8" /><Relationship Type="http://schemas.openxmlformats.org/officeDocument/2006/relationships/worksheet" Target="/xl/worksheets/sheet7.xml" Id="Rcfcd440f18104d39" /><Relationship Type="http://schemas.openxmlformats.org/officeDocument/2006/relationships/worksheet" Target="/xl/worksheets/sheet8.xml" Id="R616a3c71b91e41ab" /><Relationship Type="http://schemas.openxmlformats.org/officeDocument/2006/relationships/worksheet" Target="/xl/worksheets/sheet9.xml" Id="Rcf3a5e77c5914bb6" /><Relationship Type="http://schemas.openxmlformats.org/officeDocument/2006/relationships/worksheet" Target="/xl/worksheets/sheet10.xml" Id="Re42dab9340374ffd" /><Relationship Type="http://schemas.openxmlformats.org/officeDocument/2006/relationships/worksheet" Target="/xl/worksheets/sheet11.xml" Id="Rd6f3cab0de4444da" /><Relationship Type="http://schemas.openxmlformats.org/officeDocument/2006/relationships/worksheet" Target="/xl/worksheets/sheet12.xml" Id="R486630e110fd48af" /><Relationship Type="http://schemas.openxmlformats.org/officeDocument/2006/relationships/worksheet" Target="/xl/worksheets/sheet13.xml" Id="Rf053f76cb8924b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1724c67c34c4f1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Total records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'Dashboard'!$B$14:$B$23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completed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'Dashboard'!$C$14:$C$23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724c67c34c4f1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pplicabilityTable" displayName="ApplicabilityTable" ref="A4:J14" headerRowCount="1">
  <x:tableColumns count="10">
    <x:tableColumn id="1" name="ID"/>
    <x:tableColumn id="2" name="Route"/>
    <x:tableColumn id="3" name="Question / test"/>
    <x:tableColumn id="4" name="Evidence expected"/>
    <x:tableColumn id="5" name="Owner"/>
    <x:tableColumn id="6" name="Conclusion"/>
    <x:tableColumn id="7" name="Authority confirmation"/>
    <x:tableColumn id="8" name="Reviewer"/>
    <x:tableColumn id="9" name="Status"/>
    <x:tableColumn id="10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RegulatoryWatchTable" displayName="RegulatoryWatchTable" ref="A4:K14" headerRowCount="1">
  <x:tableColumns count="11">
    <x:tableColumn id="1" name="Watch ID"/>
    <x:tableColumn id="2" name="Trigger / source"/>
    <x:tableColumn id="3" name="Jurisdiction / route"/>
    <x:tableColumn id="4" name="Official URL"/>
    <x:tableColumn id="5" name="Last checked"/>
    <x:tableColumn id="6" name="Change detected"/>
    <x:tableColumn id="7" name="Impact assessment"/>
    <x:tableColumn id="8" name="Required action"/>
    <x:tableColumn id="9" name="Owner"/>
    <x:tableColumn id="10" name="Due date"/>
    <x:tableColumn id="11" name="Status"/>
  </x:tableColumns>
  <x:tableStyleInfo name="TableStyleMedium2" showRowStripes="1"/>
</x:table>
</file>

<file path=xl/tables/table3.xml><?xml version="1.0" encoding="utf-8"?>
<x:table xmlns:x="http://schemas.openxmlformats.org/spreadsheetml/2006/main" id="3" name="FacilitySourceTable" displayName="FacilitySourceTable" ref="A4:R24" headerRowCount="1">
  <x:tableColumns count="18">
    <x:tableColumn id="1" name="Entity ID"/>
    <x:tableColumn id="2" name="Facility ID"/>
    <x:tableColumn id="3" name="Entity / facility name"/>
    <x:tableColumn id="4" name="Emirate"/>
    <x:tableColumn id="5" name="Free zone"/>
    <x:tableColumn id="6" name="Operator / control"/>
    <x:tableColumn id="7" name="Route"/>
    <x:tableColumn id="8" name="Sector / activity"/>
    <x:tableColumn id="9" name="Source ID"/>
    <x:tableColumn id="10" name="Emission source / stream"/>
    <x:tableColumn id="11" name="Gas / Scope"/>
    <x:tableColumn id="12" name="Fuel / material / process"/>
    <x:tableColumn id="13" name="Meter / data source"/>
    <x:tableColumn id="14" name="Included?"/>
    <x:tableColumn id="15" name="Completeness evidence"/>
    <x:tableColumn id="16" name="Owner"/>
    <x:tableColumn id="17" name="Reviewer"/>
    <x:tableColumn id="18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DataEvidenceTable" displayName="DataEvidenceTable" ref="A4:R34" headerRowCount="1">
  <x:tableColumns count="18">
    <x:tableColumn id="1" name="Data ID"/>
    <x:tableColumn id="2" name="Source ID"/>
    <x:tableColumn id="3" name="Data field"/>
    <x:tableColumn id="4" name="Reporting period"/>
    <x:tableColumn id="5" name="Unit / basis"/>
    <x:tableColumn id="6" name="Source system"/>
    <x:tableColumn id="7" name="Original evidence"/>
    <x:tableColumn id="8" name="Extraction / transformation"/>
    <x:tableColumn id="9" name="Estimate?"/>
    <x:tableColumn id="10" name="Method / factor ID"/>
    <x:tableColumn id="11" name="Preparer"/>
    <x:tableColumn id="12" name="Reviewer"/>
    <x:tableColumn id="13" name="Evidence status"/>
    <x:tableColumn id="14" name="Control ID"/>
    <x:tableColumn id="15" name="Finding / limitation"/>
    <x:tableColumn id="16" name="Due date"/>
    <x:tableColumn id="17" name="Retention location"/>
    <x:tableColumn id="18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MethodsFactorsTable" displayName="MethodsFactorsTable" ref="A4:Q24" headerRowCount="1">
  <x:tableColumns count="17">
    <x:tableColumn id="1" name="Method ID"/>
    <x:tableColumn id="2" name="Route"/>
    <x:tableColumn id="3" name="Source category"/>
    <x:tableColumn id="4" name="Method type"/>
    <x:tableColumn id="5" name="Formula / logic"/>
    <x:tableColumn id="6" name="Activity-data unit"/>
    <x:tableColumn id="7" name="Emission factor"/>
    <x:tableColumn id="8" name="Factor unit"/>
    <x:tableColumn id="9" name="Factor source URL / document"/>
    <x:tableColumn id="10" name="Version / date"/>
    <x:tableColumn id="11" name="GWP set"/>
    <x:tableColumn id="12" name="Uncertainty / limitation"/>
    <x:tableColumn id="13" name="Authority agreement"/>
    <x:tableColumn id="14" name="Owner"/>
    <x:tableColumn id="15" name="Reviewer"/>
    <x:tableColumn id="16" name="Change log"/>
    <x:tableColumn id="17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ControlChecklistTable" displayName="ControlChecklistTable" ref="A4:N24" headerRowCount="1">
  <x:tableColumns count="14">
    <x:tableColumn id="1" name="Control ID"/>
    <x:tableColumn id="2" name="Control objective"/>
    <x:tableColumn id="3" name="Control activity"/>
    <x:tableColumn id="4" name="Frequency"/>
    <x:tableColumn id="5" name="Owner"/>
    <x:tableColumn id="6" name="Reviewer"/>
    <x:tableColumn id="7" name="Evidence retained"/>
    <x:tableColumn id="8" name="Status"/>
    <x:tableColumn id="9" name="Finding"/>
    <x:tableColumn id="10" name="Priority"/>
    <x:tableColumn id="11" name="Remediation"/>
    <x:tableColumn id="12" name="Due date"/>
    <x:tableColumn id="13" name="Retest evidence"/>
    <x:tableColumn id="14" name="Source URL"/>
  </x:tableColumns>
  <x:tableStyleInfo name="TableStyleMedium2" showRowStripes="1"/>
</x:table>
</file>

<file path=xl/tables/table7.xml><?xml version="1.0" encoding="utf-8"?>
<x:table xmlns:x="http://schemas.openxmlformats.org/spreadsheetml/2006/main" id="7" name="VerificationReadinessTable" displayName="VerificationReadinessTable" ref="A4:P14" headerRowCount="1">
  <x:tableColumns count="16">
    <x:tableColumn id="1" name="Verification ID"/>
    <x:tableColumn id="2" name="Route / subject matter"/>
    <x:tableColumn id="3" name="Required now?"/>
    <x:tableColumn id="4" name="Verifier / candidate"/>
    <x:tableColumn id="5" name="Accreditation body"/>
    <x:tableColumn id="6" name="Standard"/>
    <x:tableColumn id="7" name="Accreditation scope"/>
    <x:tableColumn id="8" name="Sector competence"/>
    <x:tableColumn id="9" name="UAE/site coverage"/>
    <x:tableColumn id="10" name="Advisory relationships"/>
    <x:tableColumn id="11" name="Conflict conclusion"/>
    <x:tableColumn id="12" name="Evidence request status"/>
    <x:tableColumn id="13" name="Planned fieldwork"/>
    <x:tableColumn id="14" name="Finding / action"/>
    <x:tableColumn id="15" name="Conclusion"/>
    <x:tableColumn id="16" name="Status"/>
  </x:tableColumns>
  <x:tableStyleInfo name="TableStyleMedium2" showRowStripes="1"/>
</x:table>
</file>

<file path=xl/tables/table8.xml><?xml version="1.0" encoding="utf-8"?>
<x:table xmlns:x="http://schemas.openxmlformats.org/spreadsheetml/2006/main" id="8" name="ReductionPlanTable" displayName="ReductionPlanTable" ref="A4:R24" headerRowCount="1">
  <x:tableColumns count="18">
    <x:tableColumn id="1" name="Action ID"/>
    <x:tableColumn id="2" name="Baseline source / metric"/>
    <x:tableColumn id="3" name="Article 4 route"/>
    <x:tableColumn id="4" name="Action description"/>
    <x:tableColumn id="5" name="Target / KPI"/>
    <x:tableColumn id="6" name="Unit"/>
    <x:tableColumn id="7" name="Expected annual tCO2e"/>
    <x:tableColumn id="8" name="Capex"/>
    <x:tableColumn id="9" name="Opex"/>
    <x:tableColumn id="10" name="Owner"/>
    <x:tableColumn id="11" name="Start date"/>
    <x:tableColumn id="12" name="Target completion"/>
    <x:tableColumn id="13" name="Delivery status"/>
    <x:tableColumn id="14" name="Actual saving"/>
    <x:tableColumn id="15" name="Measurement / evidence"/>
    <x:tableColumn id="16" name="Variance / delay"/>
    <x:tableColumn id="17" name="Classification"/>
    <x:tableColumn id="18" name="Board approval"/>
  </x:tableColumns>
  <x:tableStyleInfo name="TableStyleMedium2" showRowStripes="1"/>
</x:table>
</file>

<file path=xl/tables/table9.xml><?xml version="1.0" encoding="utf-8"?>
<x:table xmlns:x="http://schemas.openxmlformats.org/spreadsheetml/2006/main" id="9" name="AdaptationReadinessTable" displayName="AdaptationReadinessTable" ref="A4:P19" headerRowCount="1">
  <x:tableColumns count="16">
    <x:tableColumn id="1" name="Risk ID"/>
    <x:tableColumn id="2" name="Hazard"/>
    <x:tableColumn id="3" name="Asset / site / process"/>
    <x:tableColumn id="4" name="Exposure"/>
    <x:tableColumn id="5" name="Vulnerability"/>
    <x:tableColumn id="6" name="Operational consequence"/>
    <x:tableColumn id="7" name="Financial consequence"/>
    <x:tableColumn id="8" name="Scenario / evidence"/>
    <x:tableColumn id="9" name="Adaptation action"/>
    <x:tableColumn id="10" name="Cost / capex"/>
    <x:tableColumn id="11" name="Owner"/>
    <x:tableColumn id="12" name="Target date"/>
    <x:tableColumn id="13" name="Residual risk"/>
    <x:tableColumn id="14" name="Business-continuity link"/>
    <x:tableColumn id="15" name="Evidence"/>
    <x:tableColumn id="16" name="Status"/>
  </x:tableColumns>
  <x:tableStyleInfo name="TableStyleMedium2" showRowStripes="1"/>
</x:table>
</file>

<file path=xl/tables/table10.xml><?xml version="1.0" encoding="utf-8"?>
<x:table xmlns:x="http://schemas.openxmlformats.org/spreadsheetml/2006/main" id="10" name="FilingApprovalTable" displayName="FilingApprovalTable" ref="A4:J14" headerRowCount="1">
  <x:tableColumns count="10">
    <x:tableColumn id="1" name="Gate"/>
    <x:tableColumn id="2" name="Decision / test"/>
    <x:tableColumn id="3" name="Minimum evidence"/>
    <x:tableColumn id="4" name="Owner"/>
    <x:tableColumn id="5" name="Approver"/>
    <x:tableColumn id="6" name="Status"/>
    <x:tableColumn id="7" name="Gate result"/>
    <x:tableColumn id="8" name="Open issue / action"/>
    <x:tableColumn id="9" name="Due date"/>
    <x:tableColumn id="10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02870bf26b04ec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4c8625f9d064c1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cb808bd1dad1434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03695214650f4af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966985eed52549f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19dd600dddf5425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7504c01e5a51412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7f6bb80fd99d46c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fe4eda494e90462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3a19034bdce54829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.xml" Id="R13a3a5f982d94f49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34" customHeight="1">
      <x:c r="A1" s="4" t="str">
        <x:v>Listas controladas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Valores utilizados por las fichas desplegables de los cuadernos de trabajo. No borre esta hoja.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20" t="str">
        <x:v>Estatus de la revisión</x:v>
      </x:c>
      <x:c r="B4" s="20" t="str">
        <x:v>Prioridad</x:v>
      </x:c>
      <x:c r="C4" s="20" t="str">
        <x:v>Sí / No / Desconocido</x:v>
      </x:c>
      <x:c r="D4" s="20" t="str">
        <x:v>Conclusión sobre la aplicabilidad</x:v>
      </x:c>
      <x:c r="E4" s="20" t="str">
        <x:v>Rutas de viaje</x:v>
      </x:c>
      <x:c r="F4" s="20" t="str">
        <x:v>El tiempo de madurez</x:v>
      </x:c>
      <x:c r="G4" s="20" t="str">
        <x:v>Estatus de la evidencia</x:v>
      </x:c>
      <x:c r="H4" s="20" t="str">
        <x:v>Tipo de método</x:v>
      </x:c>
      <x:c r="I4" s="20" t="str">
        <x:v>Clasificación de las acciones</x:v>
      </x:c>
      <x:c r="J4" s="20" t="str">
        <x:v>Clasificación de riesgos</x:v>
      </x:c>
      <x:c r="K4" s="20" t="str">
        <x:v>Estado de verificación</x:v>
      </x:c>
      <x:c r="L4" s="20" t="str">
        <x:v>Estado de la reclamación</x:v>
      </x:c>
    </x:row>
    <x:row r="5">
      <x:c r="A5" s="33" t="str">
        <x:v>No comenzó .</x:v>
      </x:c>
      <x:c r="B5" s="33" t="str">
        <x:v>Critico</x:v>
      </x:c>
      <x:c r="C5" s="33" t="str">
        <x:v>Sí , es cierto .</x:v>
      </x:c>
      <x:c r="D5" s="33" t="str">
        <x:v>Aplicable</x:v>
      </x:c>
      <x:c r="E5" s="33" t="str">
        <x:v>Análisis federal de amplio alcance</x:v>
      </x:c>
      <x:c r="F5" s="33" t="n">
        <x:v>0</x:v>
      </x:c>
      <x:c r="G5" s="33" t="str">
        <x:v>Desaparecido</x:v>
      </x:c>
      <x:c r="H5" s="33" t="str">
        <x:v>Basado en el cálculo</x:v>
      </x:c>
      <x:c r="I5" s="33" t="str">
        <x:v>Reducción de las operaciones</x:v>
      </x:c>
      <x:c r="J5" s="33" t="str">
        <x:v>Critico</x:v>
      </x:c>
      <x:c r="K5" s="33" t="str">
        <x:v>No evaluado</x:v>
      </x:c>
      <x:c r="L5" s="33" t="str">
        <x:v>No se propone</x:v>
      </x:c>
    </x:row>
    <x:row r="6">
      <x:c r="A6" s="34" t="str">
        <x:v>En curso</x:v>
      </x:c>
      <x:c r="B6" s="34" t="str">
        <x:v>Alto</x:v>
      </x:c>
      <x:c r="C6" s="34" t="str">
        <x:v>No , no .</x:v>
      </x:c>
      <x:c r="D6" s="34" t="str">
        <x:v>No se aplica</x:v>
      </x:c>
      <x:c r="E6" s="34" t="str">
        <x:v>Artículo 1 6 VMR designado</x:v>
      </x:c>
      <x:c r="F6" s="34" t="n">
        <x:v>1</x:v>
      </x:c>
      <x:c r="G6" s="34" t="str">
        <x:v>Se solicita</x:v>
      </x:c>
      <x:c r="H6" s="34" t="str">
        <x:v>Basado en la medición</x:v>
      </x:c>
      <x:c r="I6" s="34" t="str">
        <x:v>Descarga</x:v>
      </x:c>
      <x:c r="J6" s="34" t="str">
        <x:v>Alto</x:v>
      </x:c>
      <x:c r="K6" s="34" t="str">
        <x:v>No es necesario todavía.</x:v>
      </x:c>
      <x:c r="L6" s="34" t="str">
        <x:v>Proyecto de proyecto</x:v>
      </x:c>
    </x:row>
    <x:row r="7">
      <x:c r="A7" s="34" t="str">
        <x:v>Listo para revisión</x:v>
      </x:c>
      <x:c r="B7" s="34" t="str">
        <x:v>Medio</x:v>
      </x:c>
      <x:c r="C7" s="34" t="str">
        <x:v>No se sabe</x:v>
      </x:c>
      <x:c r="D7" s="34" t="str">
        <x:v>Potencialmente aplicable</x:v>
      </x:c>
      <x:c r="E7" s="34" t="str">
        <x:v>Resolución del Consejo de Ministros No. 67</x:v>
      </x:c>
      <x:c r="F7" s="34" t="n">
        <x:v>2</x:v>
      </x:c>
      <x:c r="G7" s="34" t="str">
        <x:v>Recibida</x:v>
      </x:c>
      <x:c r="H7" s="34" t="str">
        <x:v>Balance de masa</x:v>
      </x:c>
      <x:c r="I7" s="34" t="str">
        <x:v>Crédito de carbono / compensación</x:v>
      </x:c>
      <x:c r="J7" s="34" t="str">
        <x:v>Medio</x:v>
      </x:c>
      <x:c r="K7" s="34" t="str">
        <x:v>Planificado</x:v>
      </x:c>
      <x:c r="L7" s="34" t="str">
        <x:v>Revisión jurídica</x:v>
      </x:c>
    </x:row>
    <x:row r="8">
      <x:c r="A8" s="34" t="str">
        <x:v>Encontrar abierto</x:v>
      </x:c>
      <x:c r="B8" s="34" t="str">
        <x:v>Bajo</x:v>
      </x:c>
      <x:c r="C8" s="35" t="str">
        <x:v>No se aplica</x:v>
      </x:c>
      <x:c r="D8" s="34" t="str">
        <x:v>Designación no confirmada</x:v>
      </x:c>
      <x:c r="E8" s="34" t="str">
        <x:v>VMR de nivel de instalación en Abu Dhabi</x:v>
      </x:c>
      <x:c r="F8" s="34" t="n">
        <x:v>3</x:v>
      </x:c>
      <x:c r="G8" s="34" t="str">
        <x:v>En proceso de revisión</x:v>
      </x:c>
      <x:c r="H8" s="34" t="str">
        <x:v>El retraso</x:v>
      </x:c>
      <x:c r="I8" s="34" t="str">
        <x:v>Acción de actividad</x:v>
      </x:c>
      <x:c r="J8" s="35" t="str">
        <x:v>Bajo</x:v>
      </x:c>
      <x:c r="K8" s="34" t="str">
        <x:v>Engañados</x:v>
      </x:c>
      <x:c r="L8" s="34" t="str">
        <x:v>Revisas técnicas</x:v>
      </x:c>
    </x:row>
    <x:row r="9">
      <x:c r="A9" s="34" t="str">
        <x:v>Reprobado</x:v>
      </x:c>
      <x:c r="B9" s="35" t="str">
        <x:v>Seguimiento</x:v>
      </x:c>
      <x:c r="D9" s="34" t="str">
        <x:v>Se requiere una confirmación de autoridad</x:v>
      </x:c>
      <x:c r="E9" s="34" t="str">
        <x:v>Otras rutas emiratales / sectoriales</x:v>
      </x:c>
      <x:c r="F9" s="35" t="n">
        <x:v>4</x:v>
      </x:c>
      <x:c r="G9" s="34" t="str">
        <x:v>Approvedado</x:v>
      </x:c>
      <x:c r="H9" s="34" t="str">
        <x:v>Estimación</x:v>
      </x:c>
      <x:c r="I9" s="35" t="str">
        <x:v>Acción de adaptación</x:v>
      </x:c>
      <x:c r="K9" s="34" t="str">
        <x:v>Trabajo de campo</x:v>
      </x:c>
      <x:c r="L9" s="34" t="str">
        <x:v>Approvedado</x:v>
      </x:c>
    </x:row>
    <x:row r="10">
      <x:c r="A10" s="34" t="str">
        <x:v>Approvedado</x:v>
      </x:c>
      <x:c r="D10" s="35" t="str">
        <x:v>Seguimiento</x:v>
      </x:c>
      <x:c r="E10" s="35" t="str">
        <x:v>Inventario voluntario de las empresas</x:v>
      </x:c>
      <x:c r="G10" s="34" t="str">
        <x:v>Superado</x:v>
      </x:c>
      <x:c r="H10" s="35" t="str">
        <x:v>Otros métodos aprobados</x:v>
      </x:c>
      <x:c r="K10" s="34" t="str">
        <x:v>Los hallazgos abiertos</x:v>
      </x:c>
      <x:c r="L10" s="34" t="str">
        <x:v>Prohibido</x:v>
      </x:c>
    </x:row>
    <x:row r="11">
      <x:c r="A11" s="34" t="str">
        <x:v>Bloqueado</x:v>
      </x:c>
      <x:c r="G11" s="35" t="str">
        <x:v>No se aplica</x:v>
      </x:c>
      <x:c r="K11" s="34" t="str">
        <x:v>Completado</x:v>
      </x:c>
      <x:c r="L11" s="35" t="str">
        <x:v>Publicado</x:v>
      </x:c>
    </x:row>
    <x:row r="12">
      <x:c r="A12" s="35" t="str">
        <x:v>No se aplica</x:v>
      </x:c>
      <x:c r="K12" s="35" t="str">
        <x:v>No se aplica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8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UAE Ley del clima MRV plantilla de preparación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La Academia de Informes de Londres · libro de trabajo para profesionales · Inglés británico · versión 1.0 · revisión técnica 3 Agosto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Propósito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Utilice esta guía de trabajo para estructurar la aplicabilidad específica de la ruta, el monitoreo regulatorio, el mapeo de instalaciones y fuentes de emisión, los datos y la evidencia, los métodos y factores, los controles internos, las verificaciones, los planes de reducción y adaptación, la aprobación y presentación. Es una herramienta de preparación y pruebas. No es un formulario oficial de autoridad, opinión legal, conclusión de ingeniería, informe de seguridad o certificado de cumplimiento.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9" ht="25" customHeight="1">
      <x:c r="A9" s="79" t="str">
        <x:v>1 · Resolver la vía legal</x:v>
      </x:c>
      <x:c r="B9" s="79"/>
      <x:c r="C9" s="79"/>
      <x:c r="D9" s="85" t="str">
        <x:v>Se debe realizar una vigilancia completa de la aplicabilidad y regulación antes de aplicar un umbral o calendario de presentación.</x:v>
      </x:c>
      <x:c r="E9" s="85"/>
      <x:c r="F9" s="85"/>
      <x:c r="G9" s="85"/>
      <x:c r="H9" s="85"/>
    </x:row>
    <x:row r="11" ht="25" customHeight="1">
      <x:c r="A11" s="79" t="str">
        <x:v>2 · Mapa de la población operativa</x:v>
      </x:c>
      <x:c r="B11" s="79"/>
      <x:c r="C11" s="79"/>
      <x:c r="D11" s="85" t="str">
        <x:v>Conciliar las entidades, instalaciones, operadores, fuentes, gases y límites específicos de la ruta.</x:v>
      </x:c>
      <x:c r="E11" s="85"/>
      <x:c r="F11" s="85"/>
      <x:c r="G11" s="85"/>
      <x:c r="H11" s="85"/>
    </x:row>
    <x:row r="13" ht="25" customHeight="1">
      <x:c r="A13" s="79" t="str">
        <x:v>3 · Construir el rastro de pruebas</x:v>
      </x:c>
      <x:c r="B13" s="79"/>
      <x:c r="C13" s="79"/>
      <x:c r="D13" s="85" t="str">
        <x:v>Enlazar cada campo y método de datos con la evidencia original, la propiedad, la revisión y la retención.</x:v>
      </x:c>
      <x:c r="E13" s="85"/>
      <x:c r="F13" s="85"/>
      <x:c r="G13" s="85"/>
      <x:c r="H13" s="85"/>
    </x:row>
    <x:row r="15" ht="25" customHeight="1">
      <x:c r="A15" s="79" t="str">
        <x:v>4 · Control y verificación de ensayos</x:v>
      </x:c>
      <x:c r="B15" s="79"/>
      <x:c r="C15" s="79"/>
      <x:c r="D15" s="85" t="str">
        <x:v>Registrar los resultados, la reparación, las fechas de vencimiento y una nueva prueba independiente antes del cierre.</x:v>
      </x:c>
      <x:c r="E15" s="85"/>
      <x:c r="F15" s="85"/>
      <x:c r="G15" s="85"/>
      <x:c r="H15" s="85"/>
    </x:row>
    <x:row r="17" ht="25" customHeight="1">
      <x:c r="A17" s="79" t="str">
        <x:v>5 · Puertas de aprobación cercanas y de presentación de documentos</x:v>
      </x:c>
      <x:c r="B17" s="79"/>
      <x:c r="C17" s="79"/>
      <x:c r="D17" s="85" t="str">
        <x:v>Una puerta crítica abierta bloquea la preparación incluso cuando el porcentaje de finalización es alto.</x:v>
      </x:c>
      <x:c r="E17" s="85"/>
      <x:c r="F17" s="85"/>
      <x:c r="G17" s="85"/>
      <x:c r="H17" s="85"/>
    </x:row>
    <x:row r="20" ht="34" customHeight="1">
      <x:c r="A20" s="55" t="str">
        <x:v>Diferencia importante de rutas</x:v>
      </x:c>
      <x:c r="B20" s="56"/>
      <x:c r="C20" s="56"/>
      <x:c r="D20" s="56"/>
      <x:c r="E20" s="56"/>
      <x:c r="F20" s="56"/>
      <x:c r="G20" s="56"/>
      <x:c r="H20" s="57"/>
    </x:row>
    <x:row r="21" ht="26" customHeight="1">
      <x:c r="A21" s="93" t="str">
        <x:v>El decreto-ley se aplica ampliamente a las fuentes, mientras que el artículo detallado 6 Las funciones de MRV se asignan a las fuentes determinadas por el Ministerio y la autoridad competente. 67 de la 2024 Abu Dhabi tiene una ruta separada de MRV a nivel de instalación actual. 0.5 El umbral de Mt o el de Abu Dhabi 25,000 tCO2e el umbral de una ruta diferente sin base oficial.</x:v>
      </x:c>
      <x:c r="B21" s="93"/>
      <x:c r="C21" s="93"/>
      <x:c r="D21" s="93"/>
      <x:c r="E21" s="93"/>
      <x:c r="F21" s="93"/>
      <x:c r="G21" s="93"/>
      <x:c r="H21" s="93"/>
    </x:row>
    <x:row r="22" ht="26" customHeight="1">
      <x:c r="A22" s="93"/>
      <x:c r="B22" s="93"/>
      <x:c r="C22" s="93"/>
      <x:c r="D22" s="93"/>
      <x:c r="E22" s="93"/>
      <x:c r="F22" s="93"/>
      <x:c r="G22" s="93"/>
      <x:c r="H22" s="93"/>
    </x:row>
    <x:row r="23" ht="26" customHeight="1">
      <x:c r="A23" s="93"/>
      <x:c r="B23" s="93"/>
      <x:c r="C23" s="93"/>
      <x:c r="D23" s="93"/>
      <x:c r="E23" s="93"/>
      <x:c r="F23" s="93"/>
      <x:c r="G23" s="93"/>
      <x:c r="H23" s="93"/>
    </x:row>
    <x:row r="24" ht="26" customHeight="1">
      <x:c r="A24" s="93"/>
      <x:c r="B24" s="93"/>
      <x:c r="C24" s="93"/>
      <x:c r="D24" s="93"/>
      <x:c r="E24" s="93"/>
      <x:c r="F24" s="93"/>
      <x:c r="G24" s="93"/>
      <x:c r="H24" s="93"/>
    </x:row>
    <x:row r="26" ht="34" customHeight="1">
      <x:c r="A26" s="55" t="str">
        <x:v>Fuente principal</x:v>
      </x:c>
      <x:c r="B26" s="57" t="str">
        <x:v>URL</x:v>
      </x:c>
    </x:row>
    <x:row r="27">
      <x:c r="A27" s="110" t="str">
        <x:v>El decreto federal no. 11 de la 2024</x:v>
      </x:c>
      <x:c r="B27" s="111" t="str">
        <x:v>https://uaelegislation.gov.ae/en/legislations/2558</x:v>
      </x:c>
    </x:row>
    <x:row r="28">
      <x:c r="A28" s="112" t="str">
        <x:v>Resolución del Consejo de Ministros No. 67 de la 2024</x:v>
      </x:c>
      <x:c r="B28" s="113" t="str">
        <x:v>https://uaelegislation.gov.ae/en/legislations/2521</x:v>
      </x:c>
    </x:row>
    <x:row r="29">
      <x:c r="A29" s="112" t="str">
        <x:v>Lanzamiento del Sistema Nacional de VMR</x:v>
      </x:c>
      <x:c r="B29" s="113" t="str">
        <x:v>https://www.wam.ae/en/article/15tn5a9-uae-launches-national-mrv-system-support-uae%E2%80%99s-net</x:v>
      </x:c>
    </x:row>
    <x:row r="30">
      <x:c r="A30" s="112" t="str">
        <x:v>Portal de MRV a nivel de la Facilidad de EAD</x:v>
      </x:c>
      <x:c r="B30" s="113" t="str">
        <x:v>https://facilitymrv.ead.ae/</x:v>
      </x:c>
    </x:row>
    <x:row r="31">
      <x:c r="A31" s="114" t="str">
        <x:v>Marzo de la EAD 2026 taller</x:v>
      </x:c>
      <x:c r="B31" s="115" t="str">
        <x:v>https://facilitymrv.ead.ae/appDocuments/20260312_EAD%20MRV_%20Workshop%20Presentation.pdf</x:v>
      </x:c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7" hidden="0" customWidth="1"/>
    <x:col min="3" max="3" width="48" hidden="0" customWidth="1"/>
    <x:col min="4" max="4" width="40" hidden="0" customWidth="1"/>
    <x:col min="5" max="5" width="18" hidden="0" customWidth="1"/>
    <x:col min="6" max="6" width="25" hidden="0" customWidth="1"/>
    <x:col min="7" max="7" width="20" hidden="0" customWidth="1"/>
    <x:col min="8" max="8" width="18" hidden="0" customWidth="1"/>
    <x:col min="9" max="9" width="18" hidden="0" customWidth="1"/>
    <x:col min="10" max="10" width="58" hidden="0" customWidth="1"/>
  </x:cols>
  <x:sheetData>
    <x:row r="1" ht="34" customHeight="1">
      <x:c r="A1" s="4" t="str">
        <x:v>Cuestionario de aplicabilidad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Registre una conclusión fechada y específica de la ruta y las pruebas que la apoyen.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ID</x:v>
      </x:c>
      <x:c r="B4" s="56" t="str">
        <x:v>Rutas de viaje</x:v>
      </x:c>
      <x:c r="C4" s="56" t="str">
        <x:v>Pregunta / prueba</x:v>
      </x:c>
      <x:c r="D4" s="56" t="str">
        <x:v>Se espera evidencia</x:v>
      </x:c>
      <x:c r="E4" s="56" t="str">
        <x:v>Propietario</x:v>
      </x:c>
      <x:c r="F4" s="56" t="str">
        <x:v>Conclusión</x:v>
      </x:c>
      <x:c r="G4" s="56" t="str">
        <x:v>Confirmación de la autoridad</x:v>
      </x:c>
      <x:c r="H4" s="56" t="str">
        <x:v>Revisor</x:v>
      </x:c>
      <x:c r="I4" s="56" t="str">
        <x:v>Estado de la empresa</x:v>
      </x:c>
      <x:c r="J4" s="57" t="str">
        <x:v>URL de la fuente</x:v>
      </x:c>
    </x:row>
    <x:row r="5">
      <x:c r="A5" s="110" t="str">
        <x:v>APP-01</x:v>
      </x:c>
      <x:c r="B5" s="139" t="str">
        <x:v>Análisis federal de amplio alcance</x:v>
      </x:c>
      <x:c r="C5" s="139" t="str">
        <x:v>¿Consiste la entidad, sucursal, instalación o actividad en el concepto general de fuente en la legislación? UAE¿Incluyendo una zona libre?</x:v>
      </x:c>
      <x:c r="D5" s="139" t="str">
        <x:v>Mapa de entidad jurídica/facilidad, licencias, permisos y descripción de la actividad</x:v>
      </x:c>
      <x:c r="E5" s="139" t="str"/>
      <x:c r="F5" s="139" t="str">
        <x:v>Potencialmente aplicable</x:v>
      </x:c>
      <x:c r="G5" s="139" t="str">
        <x:v>No se sabe</x:v>
      </x:c>
      <x:c r="H5" s="139" t="str"/>
      <x:c r="I5" s="139" t="str">
        <x:v>No comenzó .</x:v>
      </x:c>
      <x:c r="J5" s="111" t="str">
        <x:v>https://uaelegislation.gov.ae/en/legislations/2558</x:v>
      </x:c>
    </x:row>
    <x:row r="6">
      <x:c r="A6" s="112" t="str">
        <x:v>APP-02</x:v>
      </x:c>
      <x:c r="B6" s="140" t="str">
        <x:v>Artículo 1 6 VMR designado</x:v>
      </x:c>
      <x:c r="C6" s="140" t="str">
        <x:v>¿Ha designado el MOCCAE o la autoridad competente la fuente, sector o instalación para el artículo 6 ¿MIRV?</x:v>
      </x:c>
      <x:c r="D6" s="140" t="str">
        <x:v>Notificación de designación, instrucción oficial, estatus del portal o respuesta escrita de la autoridad</x:v>
      </x:c>
      <x:c r="E6" s="140" t="str"/>
      <x:c r="F6" s="140" t="str">
        <x:v>Designación no confirmada</x:v>
      </x:c>
      <x:c r="G6" s="140" t="str">
        <x:v>No se sabe</x:v>
      </x:c>
      <x:c r="H6" s="140" t="str"/>
      <x:c r="I6" s="140" t="str">
        <x:v>No comenzó .</x:v>
      </x:c>
      <x:c r="J6" s="113" t="str">
        <x:v>https://uaelegislation.gov.ae/en/legislations/2558</x:v>
      </x:c>
    </x:row>
    <x:row r="7">
      <x:c r="A7" s="112" t="str">
        <x:v>APP-03</x:v>
      </x:c>
      <x:c r="B7" s="140" t="str">
        <x:v>Artículo 1 6 VMR designado</x:v>
      </x:c>
      <x:c r="C7" s="140" t="str">
        <x:v>¿Qué límite de notificación, gases, período, método, forma y plazo se aplican a la fuente designada?</x:v>
      </x:c>
      <x:c r="D7" s="140" t="str">
        <x:v>Forma, orientación y correspondencia de la autoridad vigente</x:v>
      </x:c>
      <x:c r="E7" s="140" t="str"/>
      <x:c r="F7" s="140" t="str">
        <x:v>Se requiere una confirmación de autoridad</x:v>
      </x:c>
      <x:c r="G7" s="140" t="str">
        <x:v>No se sabe</x:v>
      </x:c>
      <x:c r="H7" s="140" t="str"/>
      <x:c r="I7" s="140" t="str">
        <x:v>No comenzó .</x:v>
      </x:c>
      <x:c r="J7" s="113" t="str">
        <x:v>https://uaelegislation.gov.ae/en/legislations/2558</x:v>
      </x:c>
    </x:row>
    <x:row r="8">
      <x:c r="A8" s="112" t="str">
        <x:v>APP-04</x:v>
      </x:c>
      <x:c r="B8" s="140" t="str">
        <x:v>Resolución del Consejo de Ministros No. 67</x:v>
      </x:c>
      <x:c r="C8" s="140" t="str">
        <x:v>¿Capacitación combinada anual? 1 y alcance 2 las emisiones alcanzan o superan 0.5 millones de dólares tCO2e ¿En el marco de la resolución?</x:v>
      </x:c>
      <x:c r="D8" s="140" t="str">
        <x:v>Inventario controlado y cálculo del umbral</x:v>
      </x:c>
      <x:c r="E8" s="140" t="str"/>
      <x:c r="F8" s="140" t="str">
        <x:v>Potencialmente aplicable</x:v>
      </x:c>
      <x:c r="G8" s="140" t="str">
        <x:v>No se sabe</x:v>
      </x:c>
      <x:c r="H8" s="140" t="str"/>
      <x:c r="I8" s="140" t="str">
        <x:v>No comenzó .</x:v>
      </x:c>
      <x:c r="J8" s="113" t="str">
        <x:v>https://uaelegislation.gov.ae/en/legislations/2521</x:v>
      </x:c>
    </x:row>
    <x:row r="9">
      <x:c r="A9" s="112" t="str">
        <x:v>APP-05</x:v>
      </x:c>
      <x:c r="B9" s="140" t="str">
        <x:v>Resolución del Consejo de Ministros No. 67</x:v>
      </x:c>
      <x:c r="C9" s="140" t="str">
        <x:v>¿Se activan los requisitos de registro, inventario, verificación o crédito al carbono para la entidad?</x:v>
      </x:c>
      <x:c r="D9" s="140" t="str">
        <x:v>Análisis del registro, estado del verificador y pruebas de autoridad</x:v>
      </x:c>
      <x:c r="E9" s="140" t="str"/>
      <x:c r="F9" s="140" t="str">
        <x:v>Se requiere una confirmación de autoridad</x:v>
      </x:c>
      <x:c r="G9" s="140" t="str">
        <x:v>No se sabe</x:v>
      </x:c>
      <x:c r="H9" s="140" t="str"/>
      <x:c r="I9" s="140" t="str">
        <x:v>No comenzó .</x:v>
      </x:c>
      <x:c r="J9" s="113" t="str">
        <x:v>https://uaelegislation.gov.ae/en/legislations/2521</x:v>
      </x:c>
    </x:row>
    <x:row r="10">
      <x:c r="A10" s="112" t="str">
        <x:v>APP-06</x:v>
      </x:c>
      <x:c r="B10" s="140" t="str">
        <x:v>VMR de nivel de instalación en Abu Dhabi</x:v>
      </x:c>
      <x:c r="C10" s="140" t="str">
        <x:v>¿Es la operación una instalación de Abu Dabi en un sector cubierto y por encima del umbral local actual?</x:v>
      </x:c>
      <x:c r="D10" s="140" t="str">
        <x:v>Análisis de elegibilidad del mecanismo utilizando los últimos materiales del portal EAD</x:v>
      </x:c>
      <x:c r="E10" s="140" t="str"/>
      <x:c r="F10" s="140" t="str">
        <x:v>Potencialmente aplicable</x:v>
      </x:c>
      <x:c r="G10" s="140" t="str">
        <x:v>No se sabe</x:v>
      </x:c>
      <x:c r="H10" s="140" t="str"/>
      <x:c r="I10" s="140" t="str">
        <x:v>No comenzó .</x:v>
      </x:c>
      <x:c r="J10" s="113" t="str">
        <x:v>https://facilitymrv.ead.ae/</x:v>
      </x:c>
    </x:row>
    <x:row r="11">
      <x:c r="A11" s="112" t="str">
        <x:v>APP-07</x:v>
      </x:c>
      <x:c r="B11" s="140" t="str">
        <x:v>VMR de nivel de instalación en Abu Dhabi</x:v>
      </x:c>
      <x:c r="C11" s="140" t="str">
        <x:v>¿Se ha identificado el operador correcto y se hace responsable de la presentación de informes?</x:v>
      </x:c>
      <x:c r="D11" s="140" t="str">
        <x:v>Evidencia de propiedad, arrendamiento, operador y control</x:v>
      </x:c>
      <x:c r="E11" s="140" t="str"/>
      <x:c r="F11" s="140" t="str">
        <x:v>Se requiere una confirmación de autoridad</x:v>
      </x:c>
      <x:c r="G11" s="140" t="str">
        <x:v>No se sabe</x:v>
      </x:c>
      <x:c r="H11" s="140" t="str"/>
      <x:c r="I11" s="140" t="str">
        <x:v>No comenzó .</x:v>
      </x:c>
      <x:c r="J11" s="113" t="str">
        <x:v>https://facilitymrv.ead.ae/appDocuments/20260312_EAD%20MRV_%20Workshop%20Presentation.pdf</x:v>
      </x:c>
    </x:row>
    <x:row r="12">
      <x:c r="A12" s="112" t="str">
        <x:v>APP-08</x:v>
      </x:c>
      <x:c r="B12" s="140" t="str">
        <x:v>Otras rutas emiratales / sectoriales</x:v>
      </x:c>
      <x:c r="C12" s="140" t="str">
        <x:v>¿Existe otro emirato o regulador del sector que emita un requisito, portal, condición de permiso o solicitud de datos separados?</x:v>
      </x:c>
      <x:c r="D12" s="140" t="str">
        <x:v>Evidencia y correspondencia de vigilancia reglamentaria</x:v>
      </x:c>
      <x:c r="E12" s="140" t="str"/>
      <x:c r="F12" s="140" t="str">
        <x:v>Seguimiento</x:v>
      </x:c>
      <x:c r="G12" s="140" t="str">
        <x:v>No se sabe</x:v>
      </x:c>
      <x:c r="H12" s="140" t="str"/>
      <x:c r="I12" s="140" t="str">
        <x:v>No comenzó .</x:v>
      </x:c>
      <x:c r="J12" s="113" t="str">
        <x:v>https://uaelegislation.gov.ae/en/legislations/2558</x:v>
      </x:c>
    </x:row>
    <x:row r="13">
      <x:c r="A13" s="112" t="str">
        <x:v>APP-09</x:v>
      </x:c>
      <x:c r="B13" s="140" t="str">
        <x:v>Inventario voluntario de las empresas</x:v>
      </x:c>
      <x:c r="C13" s="140" t="str">
        <x:v>¿Se mantiene un inventario voluntario de empresas por separado de los totales legales específicos de las rutas?</x:v>
      </x:c>
      <x:c r="D13" s="140" t="str">
        <x:v>Declaración de fronteras y política de reconciliación</x:v>
      </x:c>
      <x:c r="E13" s="140" t="str"/>
      <x:c r="F13" s="140" t="str">
        <x:v>Aplicable</x:v>
      </x:c>
      <x:c r="G13" s="140" t="str">
        <x:v>No se aplica</x:v>
      </x:c>
      <x:c r="H13" s="140" t="str"/>
      <x:c r="I13" s="140" t="str">
        <x:v>No comenzó .</x:v>
      </x:c>
      <x:c r="J13" s="113" t="str">
        <x:v>https://uaelegislation.gov.ae/en/legislations/2558</x:v>
      </x:c>
    </x:row>
    <x:row r="14">
      <x:c r="A14" s="114" t="str">
        <x:v>APP-10</x:v>
      </x:c>
      <x:c r="B14" s="141" t="str">
        <x:v>Análisis federal de amplio alcance</x:v>
      </x:c>
      <x:c r="C14" s="141" t="str">
        <x:v>¿Tiene el artículo 18 ¿se ha comprobado la posición de ajuste del estado o cualquier fecha oficial de extensión/sustitución?</x:v>
      </x:c>
      <x:c r="D14" s="141" t="str">
        <x:v>La legislación oficial vigente y la confirmación de autoridad</x:v>
      </x:c>
      <x:c r="E14" s="141" t="str"/>
      <x:c r="F14" s="141" t="str">
        <x:v>Seguimiento</x:v>
      </x:c>
      <x:c r="G14" s="141" t="str">
        <x:v>No se sabe</x:v>
      </x:c>
      <x:c r="H14" s="141" t="str"/>
      <x:c r="I14" s="141" t="str">
        <x:v>No comenzó .</x:v>
      </x:c>
      <x:c r="J14" s="115" t="str">
        <x:v>https://uaelegislation.gov.ae/en/legislations/2558</x:v>
      </x:c>
    </x:row>
  </x:sheetData>
  <x:mergeCells>
    <x:mergeCell ref="A1:J1"/>
    <x:mergeCell ref="A2:J2"/>
  </x:mergeCells>
  <x:conditionalFormatting sqref="I5:I14">
    <x:cfRule type="expression" dxfId="0" priority="1">
      <x:formula>I5="Approved"</x:formula>
    </x:cfRule>
    <x:cfRule type="expression" dxfId="1" priority="2">
      <x:formula>I5="Finding open"</x:formula>
    </x:cfRule>
    <x:cfRule type="expression" dxfId="2" priority="3">
      <x:formula>I5="In progress"</x:formula>
    </x:cfRule>
    <x:cfRule type="expression" dxfId="3" priority="4">
      <x:formula>I5="Blocked"</x:formula>
    </x:cfRule>
  </x:conditionalFormatting>
  <x:dataValidations count="4">
    <x:dataValidation type="list" sqref="B5:B14">
      <x:formula1>Lists!$E$5:$E$10</x:formula1>
    </x:dataValidation>
    <x:dataValidation type="list" sqref="F5:F14">
      <x:formula1>Lists!$D$5:$D$10</x:formula1>
    </x:dataValidation>
    <x:dataValidation type="list" sqref="G5:G14">
      <x:formula1>Lists!$C$5:$C$8</x:formula1>
    </x:dataValidation>
    <x:dataValidation type="list" sqref="I5:I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2870bf26b04ec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7" hidden="0" customWidth="1"/>
    <x:col min="4" max="4" width="58" hidden="0" customWidth="1"/>
    <x:col min="5" max="5" width="14" hidden="0" customWidth="1"/>
    <x:col min="6" max="6" width="17" hidden="0" customWidth="1"/>
    <x:col min="7" max="7" width="36" hidden="0" customWidth="1"/>
    <x:col min="8" max="8" width="35" hidden="0" customWidth="1"/>
    <x:col min="9" max="9" width="18" hidden="0" customWidth="1"/>
    <x:col min="10" max="10" width="14" hidden="0" customWidth="1"/>
    <x:col min="11" max="11" width="18" hidden="0" customWidth="1"/>
  </x:cols>
  <x:sheetData>
    <x:row r="1" ht="34" customHeight="1">
      <x:c r="A1" s="4" t="str">
        <x:v>Lista de vigilancia regulatoria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1" t="str">
        <x:v>Seguir los cambios oficiales, evaluar el impacto y desencadenar la reparación controlada.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4" ht="34" customHeight="1">
      <x:c r="A4" s="55" t="str">
        <x:v>Identificación de vigilancia</x:v>
      </x:c>
      <x:c r="B4" s="56" t="str">
        <x:v>Desencadenante / fuente</x:v>
      </x:c>
      <x:c r="C4" s="56" t="str">
        <x:v>Jurisdicción / ruta</x:v>
      </x:c>
      <x:c r="D4" s="56" t="str">
        <x:v>URL oficial</x:v>
      </x:c>
      <x:c r="E4" s="56" t="str">
        <x:v>Última compresión</x:v>
      </x:c>
      <x:c r="F4" s="56" t="str">
        <x:v>Se detectó el cambio</x:v>
      </x:c>
      <x:c r="G4" s="56" t="str">
        <x:v>Evaluación de impacto</x:v>
      </x:c>
      <x:c r="H4" s="56" t="str">
        <x:v>Acción requerida</x:v>
      </x:c>
      <x:c r="I4" s="56" t="str">
        <x:v>Propietario</x:v>
      </x:c>
      <x:c r="J4" s="56" t="str">
        <x:v>Fecha de vencimiento</x:v>
      </x:c>
      <x:c r="K4" s="57" t="str">
        <x:v>Estado de la empresa</x:v>
      </x:c>
    </x:row>
    <x:row r="5">
      <x:c r="A5" s="110" t="str">
        <x:v>REG-01</x:v>
      </x:c>
      <x:c r="B5" s="139" t="str">
        <x:v>Resolución de ejecución federal o orientación técnica</x:v>
      </x:c>
      <x:c r="C5" s="139" t="str">
        <x:v>Federal / Artículo 6</x:v>
      </x:c>
      <x:c r="D5" s="139" t="str">
        <x:v>https://uaelegislation.gov.ae/en/legislations/2558</x:v>
      </x:c>
      <x:c r="E5" s="150" t="n">
        <x:v>46237</x:v>
      </x:c>
      <x:c r="F5" s="139" t="str">
        <x:v>No , no .</x:v>
      </x:c>
      <x:c r="G5" s="139" t="str"/>
      <x:c r="H5" s="139" t="str"/>
      <x:c r="I5" s="139" t="str"/>
      <x:c r="J5" s="150"/>
      <x:c r="K5" s="111" t="str">
        <x:v>En curso</x:v>
      </x:c>
    </x:row>
    <x:row r="6">
      <x:c r="A6" s="112" t="str">
        <x:v>REG-02</x:v>
      </x:c>
      <x:c r="B6" s="140" t="str">
        <x:v>Notificación de designación de origen, sector o instalación</x:v>
      </x:c>
      <x:c r="C6" s="140" t="str">
        <x:v>Autoridad federal / competente</x:v>
      </x:c>
      <x:c r="D6" s="140" t="str">
        <x:v>https://uaelegislation.gov.ae/en/legislations/2558</x:v>
      </x:c>
      <x:c r="E6" s="151" t="n">
        <x:v>46237</x:v>
      </x:c>
      <x:c r="F6" s="140" t="str">
        <x:v>No se sabe</x:v>
      </x:c>
      <x:c r="G6" s="140" t="str"/>
      <x:c r="H6" s="140" t="str"/>
      <x:c r="I6" s="140" t="str"/>
      <x:c r="J6" s="151"/>
      <x:c r="K6" s="113" t="str">
        <x:v>En curso</x:v>
      </x:c>
    </x:row>
    <x:row r="7">
      <x:c r="A7" s="112" t="str">
        <x:v>REG-03</x:v>
      </x:c>
      <x:c r="B7" s="140" t="str">
        <x:v>Fecha oficial de extensión o ajuste del estado de sustitución</x:v>
      </x:c>
      <x:c r="C7" s="140" t="str">
        <x:v>Federal / Artículo 18</x:v>
      </x:c>
      <x:c r="D7" s="140" t="str">
        <x:v>https://uaelegislation.gov.ae/en/legislations/2558</x:v>
      </x:c>
      <x:c r="E7" s="151" t="n">
        <x:v>46237</x:v>
      </x:c>
      <x:c r="F7" s="140" t="str">
        <x:v>No se sabe</x:v>
      </x:c>
      <x:c r="G7" s="140" t="str"/>
      <x:c r="H7" s="140" t="str"/>
      <x:c r="I7" s="140" t="str"/>
      <x:c r="J7" s="151"/>
      <x:c r="K7" s="113" t="str">
        <x:v>En curso</x:v>
      </x:c>
    </x:row>
    <x:row r="8">
      <x:c r="A8" s="112" t="str">
        <x:v>REG-04</x:v>
      </x:c>
      <x:c r="B8" s="140" t="str">
        <x:v>Instrucciones, formularios o metodologías del portal nacional de MRV</x:v>
      </x:c>
      <x:c r="C8" s="140" t="str">
        <x:v>VMA federal</x:v>
      </x:c>
      <x:c r="D8" s="140" t="str">
        <x:v>https://www.wam.ae/en/article/15tn5a9-uae-launches-national-mrv-system-support-uae%E2%80%99s-net</x:v>
      </x:c>
      <x:c r="E8" s="151" t="n">
        <x:v>46237</x:v>
      </x:c>
      <x:c r="F8" s="140" t="str">
        <x:v>No se sabe</x:v>
      </x:c>
      <x:c r="G8" s="140" t="str"/>
      <x:c r="H8" s="140" t="str"/>
      <x:c r="I8" s="140" t="str"/>
      <x:c r="J8" s="151"/>
      <x:c r="K8" s="113" t="str">
        <x:v>En curso</x:v>
      </x:c>
    </x:row>
    <x:row r="9">
      <x:c r="A9" s="112" t="str">
        <x:v>REG-05</x:v>
      </x:c>
      <x:c r="B9" s="140" t="str">
        <x:v>Puente, sector, gases, fecha límite o introducción gradual del verificador en Abu Dhabi</x:v>
      </x:c>
      <x:c r="C9" s="140" t="str">
        <x:v>Instalación de Abu Dhabi MRV</x:v>
      </x:c>
      <x:c r="D9" s="140" t="str">
        <x:v>https://facilitymrv.ead.ae/</x:v>
      </x:c>
      <x:c r="E9" s="151" t="n">
        <x:v>46237</x:v>
      </x:c>
      <x:c r="F9" s="140" t="str">
        <x:v>No , no .</x:v>
      </x:c>
      <x:c r="G9" s="140" t="str"/>
      <x:c r="H9" s="140" t="str"/>
      <x:c r="I9" s="140" t="str"/>
      <x:c r="J9" s="151"/>
      <x:c r="K9" s="113" t="str">
        <x:v>En curso</x:v>
      </x:c>
    </x:row>
    <x:row r="10">
      <x:c r="A10" s="112" t="str">
        <x:v>REG-06</x:v>
      </x:c>
      <x:c r="B10" s="140" t="str">
        <x:v>El límite de las emisiones de carbono, el formulario, la regla de verificación o el crédito</x:v>
      </x:c>
      <x:c r="C10" s="140" t="str">
        <x:v>Resolución del Consejo de Ministros 67</x:v>
      </x:c>
      <x:c r="D10" s="140" t="str">
        <x:v>https://uaelegislation.gov.ae/en/legislations/2521</x:v>
      </x:c>
      <x:c r="E10" s="151" t="n">
        <x:v>46237</x:v>
      </x:c>
      <x:c r="F10" s="140" t="str">
        <x:v>No , no .</x:v>
      </x:c>
      <x:c r="G10" s="140" t="str"/>
      <x:c r="H10" s="140" t="str"/>
      <x:c r="I10" s="140" t="str"/>
      <x:c r="J10" s="151"/>
      <x:c r="K10" s="113" t="str">
        <x:v>En curso</x:v>
      </x:c>
    </x:row>
    <x:row r="11">
      <x:c r="A11" s="112" t="str">
        <x:v>REG-07</x:v>
      </x:c>
      <x:c r="B11" s="140" t="str">
        <x:v>Otros requisitos del regulador de emiratos o sectores</x:v>
      </x:c>
      <x:c r="C11" s="140" t="str">
        <x:v>Otras rutas locales</x:v>
      </x:c>
      <x:c r="D11" s="140" t="str">
        <x:v>https://uaelegislation.gov.ae/en/legislations/2558</x:v>
      </x:c>
      <x:c r="E11" s="151" t="n">
        <x:v>46237</x:v>
      </x:c>
      <x:c r="F11" s="140" t="str">
        <x:v>No se sabe</x:v>
      </x:c>
      <x:c r="G11" s="140" t="str"/>
      <x:c r="H11" s="140" t="str"/>
      <x:c r="I11" s="140" t="str"/>
      <x:c r="J11" s="151"/>
      <x:c r="K11" s="113" t="str">
        <x:v>No comenzó .</x:v>
      </x:c>
    </x:row>
    <x:row r="12">
      <x:c r="A12" s="112" t="str">
        <x:v>REG-08</x:v>
      </x:c>
      <x:c r="B12" s="140" t="str">
        <x:v>El factor de emisión oficial, el GWP o la actualización del método</x:v>
      </x:c>
      <x:c r="C12" s="140" t="str">
        <x:v>Todas las rutas aplicables</x:v>
      </x:c>
      <x:c r="D12" s="140" t="str">
        <x:v>https://uaelegislation.gov.ae/en/legislations/2558</x:v>
      </x:c>
      <x:c r="E12" s="151" t="n">
        <x:v>46237</x:v>
      </x:c>
      <x:c r="F12" s="140" t="str">
        <x:v>No se sabe</x:v>
      </x:c>
      <x:c r="G12" s="140" t="str"/>
      <x:c r="H12" s="140" t="str"/>
      <x:c r="I12" s="140" t="str"/>
      <x:c r="J12" s="151"/>
      <x:c r="K12" s="113" t="str">
        <x:v>No comenzó .</x:v>
      </x:c>
    </x:row>
    <x:row r="13">
      <x:c r="A13" s="112" t="str">
        <x:v>REG-09</x:v>
      </x:c>
      <x:c r="B13" s="140" t="str">
        <x:v>Acreditación del verificador o cambio de organismo aprobado</x:v>
      </x:c>
      <x:c r="C13" s="140" t="str">
        <x:v>Ruta de verificación aplicable</x:v>
      </x:c>
      <x:c r="D13" s="140" t="str">
        <x:v>https://facilitymrv.ead.ae/</x:v>
      </x:c>
      <x:c r="E13" s="151" t="n">
        <x:v>46237</x:v>
      </x:c>
      <x:c r="F13" s="140" t="str">
        <x:v>No se sabe</x:v>
      </x:c>
      <x:c r="G13" s="140" t="str"/>
      <x:c r="H13" s="140" t="str"/>
      <x:c r="I13" s="140" t="str"/>
      <x:c r="J13" s="151"/>
      <x:c r="K13" s="113" t="str">
        <x:v>No comenzó .</x:v>
      </x:c>
    </x:row>
    <x:row r="14">
      <x:c r="A14" s="114" t="str">
        <x:v>REG-10</x:v>
      </x:c>
      <x:c r="B14" s="141" t="str">
        <x:v>Orientaciones sobre la aplicación, inspección, corrección o reaprobación</x:v>
      </x:c>
      <x:c r="C14" s="141" t="str">
        <x:v>Todas las rutas aplicables</x:v>
      </x:c>
      <x:c r="D14" s="141" t="str">
        <x:v>https://uaelegislation.gov.ae/en/legislations/2558</x:v>
      </x:c>
      <x:c r="E14" s="152" t="n">
        <x:v>46237</x:v>
      </x:c>
      <x:c r="F14" s="141" t="str">
        <x:v>No se sabe</x:v>
      </x:c>
      <x:c r="G14" s="141" t="str"/>
      <x:c r="H14" s="141" t="str"/>
      <x:c r="I14" s="141" t="str"/>
      <x:c r="J14" s="152"/>
      <x:c r="K14" s="115" t="str">
        <x:v>No comenzó .</x:v>
      </x:c>
    </x:row>
  </x:sheetData>
  <x:mergeCells>
    <x:mergeCell ref="A1:K1"/>
    <x:mergeCell ref="A2:K2"/>
  </x:mergeCells>
  <x:conditionalFormatting sqref="K5:K14">
    <x:cfRule type="expression" dxfId="4" priority="1">
      <x:formula>K5="Approved"</x:formula>
    </x:cfRule>
    <x:cfRule type="expression" dxfId="5" priority="2">
      <x:formula>K5="Finding open"</x:formula>
    </x:cfRule>
    <x:cfRule type="expression" dxfId="6" priority="3">
      <x:formula>K5="In progress"</x:formula>
    </x:cfRule>
    <x:cfRule type="expression" dxfId="7" priority="4">
      <x:formula>K5="Blocked"</x:formula>
    </x:cfRule>
  </x:conditionalFormatting>
  <x:dataValidations count="2">
    <x:dataValidation type="list" sqref="F5:F14">
      <x:formula1>Lists!$C$5:$C$8</x:formula1>
    </x:dataValidation>
    <x:dataValidation type="list" sqref="K5:K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c8625f9d064c1d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9" hidden="0" customWidth="1"/>
    <x:col min="4" max="4" width="15" hidden="0" customWidth="1"/>
    <x:col min="5" max="5" width="14" hidden="0" customWidth="1"/>
    <x:col min="6" max="6" width="23" hidden="0" customWidth="1"/>
    <x:col min="7" max="7" width="25" hidden="0" customWidth="1"/>
    <x:col min="8" max="8" width="22" hidden="0" customWidth="1"/>
    <x:col min="9" max="9" width="13" hidden="0" customWidth="1"/>
    <x:col min="10" max="10" width="28" hidden="0" customWidth="1"/>
    <x:col min="11" max="11" width="18" hidden="0" customWidth="1"/>
    <x:col min="12" max="12" width="25" hidden="0" customWidth="1"/>
    <x:col min="13" max="13" width="24" hidden="0" customWidth="1"/>
    <x:col min="14" max="14" width="14" hidden="0" customWidth="1"/>
    <x:col min="15" max="15" width="35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 ht="34" customHeight="1">
      <x:c r="A1" s="4" t="str">
        <x:v>Registro de instalaciones y fuentes de emisión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Mapa de la población informadora completa antes de calcular las emisiones.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Identificación de la entidad</x:v>
      </x:c>
      <x:c r="B4" s="56" t="str">
        <x:v>Identificación de la instalación</x:v>
      </x:c>
      <x:c r="C4" s="56" t="str">
        <x:v>Nombre de entidad / instalación</x:v>
      </x:c>
      <x:c r="D4" s="56" t="str">
        <x:v>Emiratos</x:v>
      </x:c>
      <x:c r="E4" s="56" t="str">
        <x:v>Zona libre</x:v>
      </x:c>
      <x:c r="F4" s="56" t="str">
        <x:v>Operador / control</x:v>
      </x:c>
      <x:c r="G4" s="56" t="str">
        <x:v>Rutas de viaje</x:v>
      </x:c>
      <x:c r="H4" s="56" t="str">
        <x:v>Sector / actividad</x:v>
      </x:c>
      <x:c r="I4" s="56" t="str">
        <x:v>Identificación de la fuente</x:v>
      </x:c>
      <x:c r="J4" s="56" t="str">
        <x:v>Fuente de emisión / corriente</x:v>
      </x:c>
      <x:c r="K4" s="56" t="str">
        <x:v>Gas / alcance</x:v>
      </x:c>
      <x:c r="L4" s="56" t="str">
        <x:v>Combustible / material / proceso</x:v>
      </x:c>
      <x:c r="M4" s="56" t="str">
        <x:v>Métro / fuente de datos</x:v>
      </x:c>
      <x:c r="N4" s="56" t="str">
        <x:v>¿Incluido?</x:v>
      </x:c>
      <x:c r="O4" s="56" t="str">
        <x:v>Prueba de integridad</x:v>
      </x:c>
      <x:c r="P4" s="56" t="str">
        <x:v>Propietario</x:v>
      </x:c>
      <x:c r="Q4" s="56" t="str">
        <x:v>Revisor</x:v>
      </x:c>
      <x:c r="R4" s="57" t="str">
        <x:v>Estado de la empresa</x:v>
      </x:c>
    </x:row>
    <x:row r="5">
      <x:c r="A5" s="174" t="str">
        <x:v>EX-ENT-01</x:v>
      </x:c>
      <x:c r="B5" s="175" t="str">
        <x:v>EX-FAC-01</x:v>
      </x:c>
      <x:c r="C5" s="175" t="str">
        <x:v>Instalación ilustrativa - sustitución</x:v>
      </x:c>
      <x:c r="D5" s="175" t="str">
        <x:v>Abu Dhabi</x:v>
      </x:c>
      <x:c r="E5" s="175" t="str">
        <x:v>No , no .</x:v>
      </x:c>
      <x:c r="F5" s="175" t="str">
        <x:v>Operador ilustrativo - sustituir</x:v>
      </x:c>
      <x:c r="G5" s="175" t="str">
        <x:v>VMR de nivel de instalación en Abu Dhabi</x:v>
      </x:c>
      <x:c r="H5" s="175" t="str">
        <x:v>Industria</x:v>
      </x:c>
      <x:c r="I5" s="175" t="str">
        <x:v>EX-SRC-001</x:v>
      </x:c>
      <x:c r="J5" s="175" t="str">
        <x:v>Combustión en calderas</x:v>
      </x:c>
      <x:c r="K5" s="175" t="str">
        <x:v>CO₂ / Alcance 1</x:v>
      </x:c>
      <x:c r="L5" s="175" t="str">
        <x:v>Gas natural</x:v>
      </x:c>
      <x:c r="M5" s="175" t="str">
        <x:v>Métro de custodia y transferencia</x:v>
      </x:c>
      <x:c r="N5" s="175" t="str">
        <x:v>Sí , es cierto .</x:v>
      </x:c>
      <x:c r="O5" s="175" t="str">
        <x:v>Sólo para ilustración: sustituir por permisos, P&amp;ID y recorrido en el sitio</x:v>
      </x:c>
      <x:c r="P5" s="175" t="str"/>
      <x:c r="Q5" s="175" t="str"/>
      <x:c r="R5" s="176" t="str">
        <x:v>No comenzó .</x:v>
      </x:c>
    </x:row>
    <x:row r="6">
      <x:c r="A6" s="177" t="str">
        <x:v>EX-ENT-01</x:v>
      </x:c>
      <x:c r="B6" s="178" t="str">
        <x:v>EX-FAC-01</x:v>
      </x:c>
      <x:c r="C6" s="178" t="str">
        <x:v>Instalación ilustrativa - sustitución</x:v>
      </x:c>
      <x:c r="D6" s="178" t="str">
        <x:v>Abu Dhabi</x:v>
      </x:c>
      <x:c r="E6" s="178" t="str">
        <x:v>No , no .</x:v>
      </x:c>
      <x:c r="F6" s="178" t="str">
        <x:v>Operador ilustrativo - sustituir</x:v>
      </x:c>
      <x:c r="G6" s="178" t="str">
        <x:v>VMR de nivel de instalación en Abu Dhabi</x:v>
      </x:c>
      <x:c r="H6" s="178" t="str">
        <x:v>Industria</x:v>
      </x:c>
      <x:c r="I6" s="178" t="str">
        <x:v>EX-SRC-002</x:v>
      </x:c>
      <x:c r="J6" s="178" t="str">
        <x:v>Generador de emergencia</x:v>
      </x:c>
      <x:c r="K6" s="178" t="str">
        <x:v>CO₂ / Alcance 1</x:v>
      </x:c>
      <x:c r="L6" s="178" t="str">
        <x:v>El diesel</x:v>
      </x:c>
      <x:c r="M6" s="178" t="str">
        <x:v>Registros de emisiones de combustible</x:v>
      </x:c>
      <x:c r="N6" s="178" t="str">
        <x:v>Sí , es cierto .</x:v>
      </x:c>
      <x:c r="O6" s="178" t="str">
        <x:v>Sólo ilustrativo - sustituir</x:v>
      </x:c>
      <x:c r="P6" s="178" t="str"/>
      <x:c r="Q6" s="178" t="str"/>
      <x:c r="R6" s="179" t="str">
        <x:v>No comenzó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/>
      <x:c r="N7" s="178" t="str"/>
      <x:c r="O7" s="178" t="str"/>
      <x:c r="P7" s="178" t="str"/>
      <x:c r="Q7" s="178" t="str"/>
      <x:c r="R7" s="179" t="str">
        <x:v>No se aplica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/>
      <x:c r="N8" s="178" t="str"/>
      <x:c r="O8" s="178" t="str"/>
      <x:c r="P8" s="178" t="str"/>
      <x:c r="Q8" s="178" t="str"/>
      <x:c r="R8" s="179" t="str">
        <x:v>No se aplica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/>
      <x:c r="N9" s="178" t="str"/>
      <x:c r="O9" s="178" t="str"/>
      <x:c r="P9" s="178" t="str"/>
      <x:c r="Q9" s="178" t="str"/>
      <x:c r="R9" s="179" t="str">
        <x:v>No se aplica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/>
      <x:c r="N10" s="178" t="str"/>
      <x:c r="O10" s="178" t="str"/>
      <x:c r="P10" s="178" t="str"/>
      <x:c r="Q10" s="178" t="str"/>
      <x:c r="R10" s="179" t="str">
        <x:v>No se aplica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/>
      <x:c r="N11" s="178" t="str"/>
      <x:c r="O11" s="178" t="str"/>
      <x:c r="P11" s="178" t="str"/>
      <x:c r="Q11" s="178" t="str"/>
      <x:c r="R11" s="179" t="str">
        <x:v>No se aplica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/>
      <x:c r="N12" s="178" t="str"/>
      <x:c r="O12" s="178" t="str"/>
      <x:c r="P12" s="178" t="str"/>
      <x:c r="Q12" s="178" t="str"/>
      <x:c r="R12" s="179" t="str">
        <x:v>No se aplica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/>
      <x:c r="N13" s="178" t="str"/>
      <x:c r="O13" s="178" t="str"/>
      <x:c r="P13" s="178" t="str"/>
      <x:c r="Q13" s="178" t="str"/>
      <x:c r="R13" s="179" t="str">
        <x:v>No se aplica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/>
      <x:c r="N14" s="178" t="str"/>
      <x:c r="O14" s="178" t="str"/>
      <x:c r="P14" s="178" t="str"/>
      <x:c r="Q14" s="178" t="str"/>
      <x:c r="R14" s="179" t="str">
        <x:v>No se aplica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/>
      <x:c r="N15" s="178" t="str"/>
      <x:c r="O15" s="178" t="str"/>
      <x:c r="P15" s="178" t="str"/>
      <x:c r="Q15" s="178" t="str"/>
      <x:c r="R15" s="179" t="str">
        <x:v>No se aplica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/>
      <x:c r="N16" s="178" t="str"/>
      <x:c r="O16" s="178" t="str"/>
      <x:c r="P16" s="178" t="str"/>
      <x:c r="Q16" s="178" t="str"/>
      <x:c r="R16" s="179" t="str">
        <x:v>No se aplica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/>
      <x:c r="N17" s="178" t="str"/>
      <x:c r="O17" s="178" t="str"/>
      <x:c r="P17" s="178" t="str"/>
      <x:c r="Q17" s="178" t="str"/>
      <x:c r="R17" s="179" t="str">
        <x:v>No se aplica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/>
      <x:c r="N18" s="178" t="str"/>
      <x:c r="O18" s="178" t="str"/>
      <x:c r="P18" s="178" t="str"/>
      <x:c r="Q18" s="178" t="str"/>
      <x:c r="R18" s="179" t="str">
        <x:v>No se aplica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/>
      <x:c r="N19" s="178" t="str"/>
      <x:c r="O19" s="178" t="str"/>
      <x:c r="P19" s="178" t="str"/>
      <x:c r="Q19" s="178" t="str"/>
      <x:c r="R19" s="179" t="str">
        <x:v>No se aplica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/>
      <x:c r="N20" s="178" t="str"/>
      <x:c r="O20" s="178" t="str"/>
      <x:c r="P20" s="178" t="str"/>
      <x:c r="Q20" s="178" t="str"/>
      <x:c r="R20" s="179" t="str">
        <x:v>No se aplica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/>
      <x:c r="N21" s="178" t="str"/>
      <x:c r="O21" s="178" t="str"/>
      <x:c r="P21" s="178" t="str"/>
      <x:c r="Q21" s="178" t="str"/>
      <x:c r="R21" s="179" t="str">
        <x:v>No se aplica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/>
      <x:c r="N22" s="178" t="str"/>
      <x:c r="O22" s="178" t="str"/>
      <x:c r="P22" s="178" t="str"/>
      <x:c r="Q22" s="178" t="str"/>
      <x:c r="R22" s="179" t="str">
        <x:v>No se aplica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/>
      <x:c r="N23" s="178" t="str"/>
      <x:c r="O23" s="178" t="str"/>
      <x:c r="P23" s="178" t="str"/>
      <x:c r="Q23" s="178" t="str"/>
      <x:c r="R23" s="179" t="str">
        <x:v>No se aplica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/>
      <x:c r="N24" s="181" t="str"/>
      <x:c r="O24" s="181" t="str"/>
      <x:c r="P24" s="181" t="str"/>
      <x:c r="Q24" s="181" t="str"/>
      <x:c r="R24" s="182" t="str">
        <x:v>No se aplica</x:v>
      </x:c>
    </x:row>
  </x:sheetData>
  <x:mergeCells>
    <x:mergeCell ref="A1:R1"/>
    <x:mergeCell ref="A2:R2"/>
  </x:mergeCells>
  <x:conditionalFormatting sqref="R5:R24">
    <x:cfRule type="expression" dxfId="8" priority="1">
      <x:formula>R5="Approved"</x:formula>
    </x:cfRule>
    <x:cfRule type="expression" dxfId="9" priority="2">
      <x:formula>R5="Finding open"</x:formula>
    </x:cfRule>
    <x:cfRule type="expression" dxfId="10" priority="3">
      <x:formula>R5="In progress"</x:formula>
    </x:cfRule>
    <x:cfRule type="expression" dxfId="11" priority="4">
      <x:formula>R5="Blocked"</x:formula>
    </x:cfRule>
  </x:conditionalFormatting>
  <x:dataValidations count="3">
    <x:dataValidation type="list" sqref="G5:G24">
      <x:formula1>Lists!$E$5:$E$10</x:formula1>
    </x:dataValidation>
    <x:dataValidation type="list" sqref="N5:N24">
      <x:formula1>Lists!$C$5:$C$8</x:formula1>
    </x:dataValidation>
    <x:dataValidation type="list" sqref="R5:R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808bd1dad14345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8" hidden="0" customWidth="1"/>
    <x:col min="4" max="4" width="18" hidden="0" customWidth="1"/>
    <x:col min="5" max="5" width="20" hidden="0" customWidth="1"/>
    <x:col min="6" max="6" width="25" hidden="0" customWidth="1"/>
    <x:col min="7" max="7" width="32" hidden="0" customWidth="1"/>
    <x:col min="8" max="8" width="33" hidden="0" customWidth="1"/>
    <x:col min="9" max="9" width="13" hidden="0" customWidth="1"/>
    <x:col min="10" max="10" width="17" hidden="0" customWidth="1"/>
    <x:col min="11" max="11" width="18" hidden="0" customWidth="1"/>
    <x:col min="12" max="12" width="18" hidden="0" customWidth="1"/>
    <x:col min="13" max="13" width="18" hidden="0" customWidth="1"/>
    <x:col min="14" max="14" width="14" hidden="0" customWidth="1"/>
    <x:col min="15" max="15" width="32" hidden="0" customWidth="1"/>
    <x:col min="16" max="16" width="14" hidden="0" customWidth="1"/>
    <x:col min="17" max="17" width="30" hidden="0" customWidth="1"/>
    <x:col min="18" max="18" width="18" hidden="0" customWidth="1"/>
  </x:cols>
  <x:sheetData>
    <x:row r="1" ht="34" customHeight="1">
      <x:c r="A1" s="4" t="str">
        <x:v>Matriz de datos y pruebas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Conectar cada campo reportado a la fuente de evidencia, método, propiedad, revisión y retención.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Identificación de datos</x:v>
      </x:c>
      <x:c r="B4" s="56" t="str">
        <x:v>Identificación de la fuente</x:v>
      </x:c>
      <x:c r="C4" s="56" t="str">
        <x:v>Campo de datos</x:v>
      </x:c>
      <x:c r="D4" s="56" t="str">
        <x:v>Periodo de presentación de informes</x:v>
      </x:c>
      <x:c r="E4" s="56" t="str">
        <x:v>Unidad / base</x:v>
      </x:c>
      <x:c r="F4" s="56" t="str">
        <x:v>Sistema de origen</x:v>
      </x:c>
      <x:c r="G4" s="56" t="str">
        <x:v>Prueba original</x:v>
      </x:c>
      <x:c r="H4" s="56" t="str">
        <x:v>Extracción / transformación</x:v>
      </x:c>
      <x:c r="I4" s="56" t="str">
        <x:v>¿Estimado?</x:v>
      </x:c>
      <x:c r="J4" s="56" t="str">
        <x:v>Identificación de método / factor</x:v>
      </x:c>
      <x:c r="K4" s="56" t="str">
        <x:v>Preparador</x:v>
      </x:c>
      <x:c r="L4" s="56" t="str">
        <x:v>Revisor</x:v>
      </x:c>
      <x:c r="M4" s="56" t="str">
        <x:v>Estatus de la evidencia</x:v>
      </x:c>
      <x:c r="N4" s="56" t="str">
        <x:v>Identificación de control</x:v>
      </x:c>
      <x:c r="O4" s="56" t="str">
        <x:v>Encontrar / limitar</x:v>
      </x:c>
      <x:c r="P4" s="56" t="str">
        <x:v>Fecha de vencimiento</x:v>
      </x:c>
      <x:c r="Q4" s="56" t="str">
        <x:v>Lugar de retención</x:v>
      </x:c>
      <x:c r="R4" s="57" t="str">
        <x:v>Estado de la empresa</x:v>
      </x:c>
    </x:row>
    <x:row r="5">
      <x:c r="A5" s="174" t="str">
        <x:v>EX-DAT-001</x:v>
      </x:c>
      <x:c r="B5" s="175" t="str">
        <x:v>EX-SRC-001</x:v>
      </x:c>
      <x:c r="C5" s="175" t="str">
        <x:v>Consumo de gas natural</x:v>
      </x:c>
      <x:c r="D5" s="175" t="str">
        <x:v>Año ilustrativo - sustitución</x:v>
      </x:c>
      <x:c r="E5" s="175" t="str">
        <x:v>Sm3 / base de medición para confirmar</x:v>
      </x:c>
      <x:c r="F5" s="175" t="str">
        <x:v>El método de gestión de la carga (ERP) se aplicará en el caso de los equipos de control.</x:v>
      </x:c>
      <x:c r="G5" s="175" t="str">
        <x:v>facturas y exportación de medidores</x:v>
      </x:c>
      <x:c r="H5" s="175" t="str">
        <x:v>Unidades de extracción, reconciliación y conversión</x:v>
      </x:c>
      <x:c r="I5" s="175" t="str">
        <x:v>No , no .</x:v>
      </x:c>
      <x:c r="J5" s="175" t="str">
        <x:v>EX-MET-001</x:v>
      </x:c>
      <x:c r="K5" s="175" t="str"/>
      <x:c r="L5" s="175" t="str"/>
      <x:c r="M5" s="175" t="str">
        <x:v>Desaparecido</x:v>
      </x:c>
      <x:c r="N5" s="175" t="str">
        <x:v>CTL-05</x:v>
      </x:c>
      <x:c r="O5" s="175" t="str">
        <x:v>Línea ilustrativa - sustituir por pruebas reales</x:v>
      </x:c>
      <x:c r="P5" s="210"/>
      <x:c r="Q5" s="175" t="str"/>
      <x:c r="R5" s="176" t="str">
        <x:v>No comenzó .</x:v>
      </x:c>
    </x:row>
    <x:row r="6">
      <x:c r="A6" s="177" t="str">
        <x:v>EX-DAT-002</x:v>
      </x:c>
      <x:c r="B6" s="178" t="str">
        <x:v>EX-SRC-002</x:v>
      </x:c>
      <x:c r="C6" s="178" t="str">
        <x:v>Diesel emitido a un generador</x:v>
      </x:c>
      <x:c r="D6" s="178" t="str">
        <x:v>Año ilustrativo - sustitución</x:v>
      </x:c>
      <x:c r="E6" s="178" t="str">
        <x:v>litros</x:v>
      </x:c>
      <x:c r="F6" s="178" t="str">
        <x:v>Registro de emisiones de combustible</x:v>
      </x:c>
      <x:c r="G6" s="178" t="str">
        <x:v>Fichas de emisión y reconciliación de existencias</x:v>
      </x:c>
      <x:c r="H6" s="178" t="str">
        <x:v>Agregación y reconciliación de la reserva de apertura/closure</x:v>
      </x:c>
      <x:c r="I6" s="178" t="str">
        <x:v>No , no .</x:v>
      </x:c>
      <x:c r="J6" s="178" t="str">
        <x:v>EX-MET-002</x:v>
      </x:c>
      <x:c r="K6" s="178" t="str"/>
      <x:c r="L6" s="178" t="str"/>
      <x:c r="M6" s="178" t="str">
        <x:v>Desaparecido</x:v>
      </x:c>
      <x:c r="N6" s="178" t="str">
        <x:v>CTL-05</x:v>
      </x:c>
      <x:c r="O6" s="178" t="str">
        <x:v>Recurso de la línea ilustrativa - sustitución</x:v>
      </x:c>
      <x:c r="P6" s="211"/>
      <x:c r="Q6" s="178" t="str"/>
      <x:c r="R6" s="179" t="str">
        <x:v>No comenzó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No se aplica</x:v>
      </x:c>
      <x:c r="N7" s="178" t="str"/>
      <x:c r="O7" s="178" t="str"/>
      <x:c r="P7" s="211"/>
      <x:c r="Q7" s="178" t="str"/>
      <x:c r="R7" s="179" t="str">
        <x:v>No se aplica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No se aplica</x:v>
      </x:c>
      <x:c r="N8" s="178" t="str"/>
      <x:c r="O8" s="178" t="str"/>
      <x:c r="P8" s="211"/>
      <x:c r="Q8" s="178" t="str"/>
      <x:c r="R8" s="179" t="str">
        <x:v>No se aplica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No se aplica</x:v>
      </x:c>
      <x:c r="N9" s="178" t="str"/>
      <x:c r="O9" s="178" t="str"/>
      <x:c r="P9" s="211"/>
      <x:c r="Q9" s="178" t="str"/>
      <x:c r="R9" s="179" t="str">
        <x:v>No se aplica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No se aplica</x:v>
      </x:c>
      <x:c r="N10" s="178" t="str"/>
      <x:c r="O10" s="178" t="str"/>
      <x:c r="P10" s="211"/>
      <x:c r="Q10" s="178" t="str"/>
      <x:c r="R10" s="179" t="str">
        <x:v>No se aplica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No se aplica</x:v>
      </x:c>
      <x:c r="N11" s="178" t="str"/>
      <x:c r="O11" s="178" t="str"/>
      <x:c r="P11" s="211"/>
      <x:c r="Q11" s="178" t="str"/>
      <x:c r="R11" s="179" t="str">
        <x:v>No se aplica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No se aplica</x:v>
      </x:c>
      <x:c r="N12" s="178" t="str"/>
      <x:c r="O12" s="178" t="str"/>
      <x:c r="P12" s="211"/>
      <x:c r="Q12" s="178" t="str"/>
      <x:c r="R12" s="179" t="str">
        <x:v>No se aplica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No se aplica</x:v>
      </x:c>
      <x:c r="N13" s="178" t="str"/>
      <x:c r="O13" s="178" t="str"/>
      <x:c r="P13" s="211"/>
      <x:c r="Q13" s="178" t="str"/>
      <x:c r="R13" s="179" t="str">
        <x:v>No se aplica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No se aplica</x:v>
      </x:c>
      <x:c r="N14" s="178" t="str"/>
      <x:c r="O14" s="178" t="str"/>
      <x:c r="P14" s="211"/>
      <x:c r="Q14" s="178" t="str"/>
      <x:c r="R14" s="179" t="str">
        <x:v>No se aplica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No se aplica</x:v>
      </x:c>
      <x:c r="N15" s="178" t="str"/>
      <x:c r="O15" s="178" t="str"/>
      <x:c r="P15" s="211"/>
      <x:c r="Q15" s="178" t="str"/>
      <x:c r="R15" s="179" t="str">
        <x:v>No se aplica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No se aplica</x:v>
      </x:c>
      <x:c r="N16" s="178" t="str"/>
      <x:c r="O16" s="178" t="str"/>
      <x:c r="P16" s="211"/>
      <x:c r="Q16" s="178" t="str"/>
      <x:c r="R16" s="179" t="str">
        <x:v>No se aplica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No se aplica</x:v>
      </x:c>
      <x:c r="N17" s="178" t="str"/>
      <x:c r="O17" s="178" t="str"/>
      <x:c r="P17" s="211"/>
      <x:c r="Q17" s="178" t="str"/>
      <x:c r="R17" s="179" t="str">
        <x:v>No se aplica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No se aplica</x:v>
      </x:c>
      <x:c r="N18" s="178" t="str"/>
      <x:c r="O18" s="178" t="str"/>
      <x:c r="P18" s="211"/>
      <x:c r="Q18" s="178" t="str"/>
      <x:c r="R18" s="179" t="str">
        <x:v>No se aplica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No se aplica</x:v>
      </x:c>
      <x:c r="N19" s="178" t="str"/>
      <x:c r="O19" s="178" t="str"/>
      <x:c r="P19" s="211"/>
      <x:c r="Q19" s="178" t="str"/>
      <x:c r="R19" s="179" t="str">
        <x:v>No se aplica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No se aplica</x:v>
      </x:c>
      <x:c r="N20" s="178" t="str"/>
      <x:c r="O20" s="178" t="str"/>
      <x:c r="P20" s="211"/>
      <x:c r="Q20" s="178" t="str"/>
      <x:c r="R20" s="179" t="str">
        <x:v>No se aplica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No se aplica</x:v>
      </x:c>
      <x:c r="N21" s="178" t="str"/>
      <x:c r="O21" s="178" t="str"/>
      <x:c r="P21" s="211"/>
      <x:c r="Q21" s="178" t="str"/>
      <x:c r="R21" s="179" t="str">
        <x:v>No se aplica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No se aplica</x:v>
      </x:c>
      <x:c r="N22" s="178" t="str"/>
      <x:c r="O22" s="178" t="str"/>
      <x:c r="P22" s="211"/>
      <x:c r="Q22" s="178" t="str"/>
      <x:c r="R22" s="179" t="str">
        <x:v>No se aplica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No se aplica</x:v>
      </x:c>
      <x:c r="N23" s="178" t="str"/>
      <x:c r="O23" s="178" t="str"/>
      <x:c r="P23" s="211"/>
      <x:c r="Q23" s="178" t="str"/>
      <x:c r="R23" s="179" t="str">
        <x:v>No se aplica</x:v>
      </x:c>
    </x:row>
    <x:row r="24">
      <x:c r="A24" s="177" t="str"/>
      <x:c r="B24" s="178" t="str"/>
      <x:c r="C24" s="178" t="str"/>
      <x:c r="D24" s="178" t="str"/>
      <x:c r="E24" s="178" t="str"/>
      <x:c r="F24" s="178" t="str"/>
      <x:c r="G24" s="178" t="str"/>
      <x:c r="H24" s="178" t="str"/>
      <x:c r="I24" s="178" t="str"/>
      <x:c r="J24" s="178" t="str"/>
      <x:c r="K24" s="178" t="str"/>
      <x:c r="L24" s="178" t="str"/>
      <x:c r="M24" s="178" t="str">
        <x:v>No se aplica</x:v>
      </x:c>
      <x:c r="N24" s="178" t="str"/>
      <x:c r="O24" s="178" t="str"/>
      <x:c r="P24" s="211"/>
      <x:c r="Q24" s="178" t="str"/>
      <x:c r="R24" s="179" t="str">
        <x:v>No se aplica</x:v>
      </x:c>
    </x:row>
    <x:row r="25">
      <x:c r="A25" s="177" t="str"/>
      <x:c r="B25" s="178" t="str"/>
      <x:c r="C25" s="178" t="str"/>
      <x:c r="D25" s="178" t="str"/>
      <x:c r="E25" s="178" t="str"/>
      <x:c r="F25" s="178" t="str"/>
      <x:c r="G25" s="178" t="str"/>
      <x:c r="H25" s="178" t="str"/>
      <x:c r="I25" s="178" t="str"/>
      <x:c r="J25" s="178" t="str"/>
      <x:c r="K25" s="178" t="str"/>
      <x:c r="L25" s="178" t="str"/>
      <x:c r="M25" s="178" t="str">
        <x:v>No se aplica</x:v>
      </x:c>
      <x:c r="N25" s="178" t="str"/>
      <x:c r="O25" s="178" t="str"/>
      <x:c r="P25" s="211"/>
      <x:c r="Q25" s="178" t="str"/>
      <x:c r="R25" s="179" t="str">
        <x:v>No se aplica</x:v>
      </x:c>
    </x:row>
    <x:row r="26">
      <x:c r="A26" s="177" t="str"/>
      <x:c r="B26" s="178" t="str"/>
      <x:c r="C26" s="178" t="str"/>
      <x:c r="D26" s="178" t="str"/>
      <x:c r="E26" s="178" t="str"/>
      <x:c r="F26" s="178" t="str"/>
      <x:c r="G26" s="178" t="str"/>
      <x:c r="H26" s="178" t="str"/>
      <x:c r="I26" s="178" t="str"/>
      <x:c r="J26" s="178" t="str"/>
      <x:c r="K26" s="178" t="str"/>
      <x:c r="L26" s="178" t="str"/>
      <x:c r="M26" s="178" t="str">
        <x:v>No se aplica</x:v>
      </x:c>
      <x:c r="N26" s="178" t="str"/>
      <x:c r="O26" s="178" t="str"/>
      <x:c r="P26" s="211"/>
      <x:c r="Q26" s="178" t="str"/>
      <x:c r="R26" s="179" t="str">
        <x:v>No se aplica</x:v>
      </x:c>
    </x:row>
    <x:row r="27">
      <x:c r="A27" s="177" t="str"/>
      <x:c r="B27" s="178" t="str"/>
      <x:c r="C27" s="178" t="str"/>
      <x:c r="D27" s="178" t="str"/>
      <x:c r="E27" s="178" t="str"/>
      <x:c r="F27" s="178" t="str"/>
      <x:c r="G27" s="178" t="str"/>
      <x:c r="H27" s="178" t="str"/>
      <x:c r="I27" s="178" t="str"/>
      <x:c r="J27" s="178" t="str"/>
      <x:c r="K27" s="178" t="str"/>
      <x:c r="L27" s="178" t="str"/>
      <x:c r="M27" s="178" t="str">
        <x:v>No se aplica</x:v>
      </x:c>
      <x:c r="N27" s="178" t="str"/>
      <x:c r="O27" s="178" t="str"/>
      <x:c r="P27" s="211"/>
      <x:c r="Q27" s="178" t="str"/>
      <x:c r="R27" s="179" t="str">
        <x:v>No se aplica</x:v>
      </x:c>
    </x:row>
    <x:row r="28">
      <x:c r="A28" s="177" t="str"/>
      <x:c r="B28" s="178" t="str"/>
      <x:c r="C28" s="178" t="str"/>
      <x:c r="D28" s="178" t="str"/>
      <x:c r="E28" s="178" t="str"/>
      <x:c r="F28" s="178" t="str"/>
      <x:c r="G28" s="178" t="str"/>
      <x:c r="H28" s="178" t="str"/>
      <x:c r="I28" s="178" t="str"/>
      <x:c r="J28" s="178" t="str"/>
      <x:c r="K28" s="178" t="str"/>
      <x:c r="L28" s="178" t="str"/>
      <x:c r="M28" s="178" t="str">
        <x:v>No se aplica</x:v>
      </x:c>
      <x:c r="N28" s="178" t="str"/>
      <x:c r="O28" s="178" t="str"/>
      <x:c r="P28" s="211"/>
      <x:c r="Q28" s="178" t="str"/>
      <x:c r="R28" s="179" t="str">
        <x:v>No se aplica</x:v>
      </x:c>
    </x:row>
    <x:row r="29">
      <x:c r="A29" s="177" t="str"/>
      <x:c r="B29" s="178" t="str"/>
      <x:c r="C29" s="178" t="str"/>
      <x:c r="D29" s="178" t="str"/>
      <x:c r="E29" s="178" t="str"/>
      <x:c r="F29" s="178" t="str"/>
      <x:c r="G29" s="178" t="str"/>
      <x:c r="H29" s="178" t="str"/>
      <x:c r="I29" s="178" t="str"/>
      <x:c r="J29" s="178" t="str"/>
      <x:c r="K29" s="178" t="str"/>
      <x:c r="L29" s="178" t="str"/>
      <x:c r="M29" s="178" t="str">
        <x:v>No se aplica</x:v>
      </x:c>
      <x:c r="N29" s="178" t="str"/>
      <x:c r="O29" s="178" t="str"/>
      <x:c r="P29" s="211"/>
      <x:c r="Q29" s="178" t="str"/>
      <x:c r="R29" s="179" t="str">
        <x:v>No se aplica</x:v>
      </x:c>
    </x:row>
    <x:row r="30">
      <x:c r="A30" s="177" t="str"/>
      <x:c r="B30" s="178" t="str"/>
      <x:c r="C30" s="178" t="str"/>
      <x:c r="D30" s="178" t="str"/>
      <x:c r="E30" s="178" t="str"/>
      <x:c r="F30" s="178" t="str"/>
      <x:c r="G30" s="178" t="str"/>
      <x:c r="H30" s="178" t="str"/>
      <x:c r="I30" s="178" t="str"/>
      <x:c r="J30" s="178" t="str"/>
      <x:c r="K30" s="178" t="str"/>
      <x:c r="L30" s="178" t="str"/>
      <x:c r="M30" s="178" t="str">
        <x:v>No se aplica</x:v>
      </x:c>
      <x:c r="N30" s="178" t="str"/>
      <x:c r="O30" s="178" t="str"/>
      <x:c r="P30" s="211"/>
      <x:c r="Q30" s="178" t="str"/>
      <x:c r="R30" s="179" t="str">
        <x:v>No se aplica</x:v>
      </x:c>
    </x:row>
    <x:row r="31">
      <x:c r="A31" s="177" t="str"/>
      <x:c r="B31" s="178" t="str"/>
      <x:c r="C31" s="178" t="str"/>
      <x:c r="D31" s="178" t="str"/>
      <x:c r="E31" s="178" t="str"/>
      <x:c r="F31" s="178" t="str"/>
      <x:c r="G31" s="178" t="str"/>
      <x:c r="H31" s="178" t="str"/>
      <x:c r="I31" s="178" t="str"/>
      <x:c r="J31" s="178" t="str"/>
      <x:c r="K31" s="178" t="str"/>
      <x:c r="L31" s="178" t="str"/>
      <x:c r="M31" s="178" t="str">
        <x:v>No se aplica</x:v>
      </x:c>
      <x:c r="N31" s="178" t="str"/>
      <x:c r="O31" s="178" t="str"/>
      <x:c r="P31" s="211"/>
      <x:c r="Q31" s="178" t="str"/>
      <x:c r="R31" s="179" t="str">
        <x:v>No se aplica</x:v>
      </x:c>
    </x:row>
    <x:row r="32">
      <x:c r="A32" s="177" t="str"/>
      <x:c r="B32" s="178" t="str"/>
      <x:c r="C32" s="178" t="str"/>
      <x:c r="D32" s="178" t="str"/>
      <x:c r="E32" s="178" t="str"/>
      <x:c r="F32" s="178" t="str"/>
      <x:c r="G32" s="178" t="str"/>
      <x:c r="H32" s="178" t="str"/>
      <x:c r="I32" s="178" t="str"/>
      <x:c r="J32" s="178" t="str"/>
      <x:c r="K32" s="178" t="str"/>
      <x:c r="L32" s="178" t="str"/>
      <x:c r="M32" s="178" t="str">
        <x:v>No se aplica</x:v>
      </x:c>
      <x:c r="N32" s="178" t="str"/>
      <x:c r="O32" s="178" t="str"/>
      <x:c r="P32" s="211"/>
      <x:c r="Q32" s="178" t="str"/>
      <x:c r="R32" s="179" t="str">
        <x:v>No se aplica</x:v>
      </x:c>
    </x:row>
    <x:row r="33">
      <x:c r="A33" s="177" t="str"/>
      <x:c r="B33" s="178" t="str"/>
      <x:c r="C33" s="178" t="str"/>
      <x:c r="D33" s="178" t="str"/>
      <x:c r="E33" s="178" t="str"/>
      <x:c r="F33" s="178" t="str"/>
      <x:c r="G33" s="178" t="str"/>
      <x:c r="H33" s="178" t="str"/>
      <x:c r="I33" s="178" t="str"/>
      <x:c r="J33" s="178" t="str"/>
      <x:c r="K33" s="178" t="str"/>
      <x:c r="L33" s="178" t="str"/>
      <x:c r="M33" s="178" t="str">
        <x:v>No se aplica</x:v>
      </x:c>
      <x:c r="N33" s="178" t="str"/>
      <x:c r="O33" s="178" t="str"/>
      <x:c r="P33" s="211"/>
      <x:c r="Q33" s="178" t="str"/>
      <x:c r="R33" s="179" t="str">
        <x:v>No se aplica</x:v>
      </x:c>
    </x:row>
    <x:row r="34">
      <x:c r="A34" s="180" t="str"/>
      <x:c r="B34" s="181" t="str"/>
      <x:c r="C34" s="181" t="str"/>
      <x:c r="D34" s="181" t="str"/>
      <x:c r="E34" s="181" t="str"/>
      <x:c r="F34" s="181" t="str"/>
      <x:c r="G34" s="181" t="str"/>
      <x:c r="H34" s="181" t="str"/>
      <x:c r="I34" s="181" t="str"/>
      <x:c r="J34" s="181" t="str"/>
      <x:c r="K34" s="181" t="str"/>
      <x:c r="L34" s="181" t="str"/>
      <x:c r="M34" s="181" t="str">
        <x:v>No se aplica</x:v>
      </x:c>
      <x:c r="N34" s="181" t="str"/>
      <x:c r="O34" s="181" t="str"/>
      <x:c r="P34" s="212"/>
      <x:c r="Q34" s="181" t="str"/>
      <x:c r="R34" s="182" t="str">
        <x:v>No se aplica</x:v>
      </x:c>
    </x:row>
  </x:sheetData>
  <x:mergeCells>
    <x:mergeCell ref="A1:R1"/>
    <x:mergeCell ref="A2:R2"/>
  </x:mergeCells>
  <x:conditionalFormatting sqref="R5:R34">
    <x:cfRule type="expression" dxfId="12" priority="1">
      <x:formula>R5="Approved"</x:formula>
    </x:cfRule>
    <x:cfRule type="expression" dxfId="13" priority="2">
      <x:formula>R5="Finding open"</x:formula>
    </x:cfRule>
    <x:cfRule type="expression" dxfId="14" priority="3">
      <x:formula>R5="In progress"</x:formula>
    </x:cfRule>
    <x:cfRule type="expression" dxfId="15" priority="4">
      <x:formula>R5="Blocked"</x:formula>
    </x:cfRule>
  </x:conditionalFormatting>
  <x:conditionalFormatting sqref="M5:M34">
    <x:cfRule type="expression" dxfId="16" priority="5">
      <x:formula>M5="Approved"</x:formula>
    </x:cfRule>
    <x:cfRule type="expression" dxfId="17" priority="6">
      <x:formula>M5="Missing"</x:formula>
    </x:cfRule>
  </x:conditionalFormatting>
  <x:dataValidations count="3">
    <x:dataValidation type="list" sqref="I5:I34">
      <x:formula1>Lists!$C$5:$C$8</x:formula1>
    </x:dataValidation>
    <x:dataValidation type="list" sqref="M5:M34">
      <x:formula1>Lists!$G$5:$G$11</x:formula1>
    </x:dataValidation>
    <x:dataValidation type="list" sqref="R5:R3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3695214650f4af6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28" hidden="0" customWidth="1"/>
    <x:col min="4" max="4" width="20" hidden="0" customWidth="1"/>
    <x:col min="5" max="5" width="34" hidden="0" customWidth="1"/>
    <x:col min="6" max="6" width="19" hidden="0" customWidth="1"/>
    <x:col min="7" max="7" width="17" hidden="0" customWidth="1"/>
    <x:col min="8" max="8" width="18" hidden="0" customWidth="1"/>
    <x:col min="9" max="9" width="50" hidden="0" customWidth="1"/>
    <x:col min="10" max="10" width="18" hidden="0" customWidth="1"/>
    <x:col min="11" max="11" width="16" hidden="0" customWidth="1"/>
    <x:col min="12" max="12" width="31" hidden="0" customWidth="1"/>
    <x:col min="13" max="13" width="19" hidden="0" customWidth="1"/>
    <x:col min="14" max="14" width="18" hidden="0" customWidth="1"/>
    <x:col min="15" max="15" width="18" hidden="0" customWidth="1"/>
    <x:col min="16" max="16" width="34" hidden="0" customWidth="1"/>
    <x:col min="17" max="17" width="18" hidden="0" customWidth="1"/>
  </x:cols>
  <x:sheetData>
    <x:row r="1" ht="34" customHeight="1">
      <x:c r="A1" s="4" t="str">
        <x:v>Registro de métodos y factores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30" customHeight="1">
      <x:c r="A2" s="11" t="str">
        <x:v>Formularios de control, factores, unidades, versiones del GWP, aprobación por la autoridad y historial de cambios.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</x:row>
    <x:row r="4" ht="34" customHeight="1">
      <x:c r="A4" s="55" t="str">
        <x:v>Identificación del método</x:v>
      </x:c>
      <x:c r="B4" s="56" t="str">
        <x:v>Rutas de viaje</x:v>
      </x:c>
      <x:c r="C4" s="56" t="str">
        <x:v>Categoría de origen</x:v>
      </x:c>
      <x:c r="D4" s="56" t="str">
        <x:v>Tipo de método</x:v>
      </x:c>
      <x:c r="E4" s="56" t="str">
        <x:v>Fórmula / lógica</x:v>
      </x:c>
      <x:c r="F4" s="56" t="str">
        <x:v>Unidad de datos de actividad</x:v>
      </x:c>
      <x:c r="G4" s="56" t="str">
        <x:v>Fáctor de emisión</x:v>
      </x:c>
      <x:c r="H4" s="56" t="str">
        <x:v>Unidad de factores</x:v>
      </x:c>
      <x:c r="I4" s="56" t="str">
        <x:v>URL / documento de fuente de factor</x:v>
      </x:c>
      <x:c r="J4" s="56" t="str">
        <x:v>Versión / fecha</x:v>
      </x:c>
      <x:c r="K4" s="56" t="str">
        <x:v>Conjunto de GWP</x:v>
      </x:c>
      <x:c r="L4" s="56" t="str">
        <x:v>Incertitud / limitación</x:v>
      </x:c>
      <x:c r="M4" s="56" t="str">
        <x:v>Acuerdo de autoridad</x:v>
      </x:c>
      <x:c r="N4" s="56" t="str">
        <x:v>Propietario</x:v>
      </x:c>
      <x:c r="O4" s="56" t="str">
        <x:v>Revisor</x:v>
      </x:c>
      <x:c r="P4" s="56" t="str">
        <x:v>Cambiar el registro</x:v>
      </x:c>
      <x:c r="Q4" s="57" t="str">
        <x:v>Estado de la empresa</x:v>
      </x:c>
    </x:row>
    <x:row r="5">
      <x:c r="A5" s="174" t="str">
        <x:v>EX-MET-001</x:v>
      </x:c>
      <x:c r="B5" s="175" t="str">
        <x:v>VMR de nivel de instalación en Abu Dhabi</x:v>
      </x:c>
      <x:c r="C5" s="175" t="str">
        <x:v>Combustión estacionaria - gas natural</x:v>
      </x:c>
      <x:c r="D5" s="175" t="str">
        <x:v>Basado en el cálculo</x:v>
      </x:c>
      <x:c r="E5" s="175" t="str">
        <x:v>Datos de actividad × factor × factor de oxidación</x:v>
      </x:c>
      <x:c r="F5" s="175" t="str">
        <x:v>Sm3 - base de confirmación</x:v>
      </x:c>
      <x:c r="G5" s="175" t="str"/>
      <x:c r="H5" s="175" t="str"/>
      <x:c r="I5" s="175" t="str">
        <x:v>https://facilitymrv.ead.ae/</x:v>
      </x:c>
      <x:c r="J5" s="175" t="str"/>
      <x:c r="K5" s="175" t="str"/>
      <x:c r="L5" s="175" t="str">
        <x:v>Ilustración - configuración con la guía actual</x:v>
      </x:c>
      <x:c r="M5" s="175" t="str">
        <x:v>No se sabe</x:v>
      </x:c>
      <x:c r="N5" s="175" t="str"/>
      <x:c r="O5" s="175" t="str"/>
      <x:c r="P5" s="175" t="str"/>
      <x:c r="Q5" s="176" t="str">
        <x:v>No comenzó .</x:v>
      </x:c>
    </x:row>
    <x:row r="6">
      <x:c r="A6" s="177" t="str">
        <x:v>EX-MET-002</x:v>
      </x:c>
      <x:c r="B6" s="178" t="str">
        <x:v>VMR de nivel de instalación en Abu Dhabi</x:v>
      </x:c>
      <x:c r="C6" s="178" t="str">
        <x:v>Combustión estacionaria - diesel</x:v>
      </x:c>
      <x:c r="D6" s="178" t="str">
        <x:v>Basado en el cálculo</x:v>
      </x:c>
      <x:c r="E6" s="178" t="str">
        <x:v>Datos de actividad × factor × factor de oxidación</x:v>
      </x:c>
      <x:c r="F6" s="178" t="str">
        <x:v>litros</x:v>
      </x:c>
      <x:c r="G6" s="178" t="str"/>
      <x:c r="H6" s="178" t="str"/>
      <x:c r="I6" s="178" t="str">
        <x:v>https://facilitymrv.ead.ae/</x:v>
      </x:c>
      <x:c r="J6" s="178" t="str"/>
      <x:c r="K6" s="178" t="str"/>
      <x:c r="L6" s="178" t="str">
        <x:v>Ilustración - configuración con la guía actual</x:v>
      </x:c>
      <x:c r="M6" s="178" t="str">
        <x:v>No se sabe</x:v>
      </x:c>
      <x:c r="N6" s="178" t="str"/>
      <x:c r="O6" s="178" t="str"/>
      <x:c r="P6" s="178" t="str"/>
      <x:c r="Q6" s="179" t="str">
        <x:v>No comenzó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No se sabe</x:v>
      </x:c>
      <x:c r="N7" s="178" t="str"/>
      <x:c r="O7" s="178" t="str"/>
      <x:c r="P7" s="178" t="str"/>
      <x:c r="Q7" s="179" t="str">
        <x:v>No se aplica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No se sabe</x:v>
      </x:c>
      <x:c r="N8" s="178" t="str"/>
      <x:c r="O8" s="178" t="str"/>
      <x:c r="P8" s="178" t="str"/>
      <x:c r="Q8" s="179" t="str">
        <x:v>No se aplica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No se sabe</x:v>
      </x:c>
      <x:c r="N9" s="178" t="str"/>
      <x:c r="O9" s="178" t="str"/>
      <x:c r="P9" s="178" t="str"/>
      <x:c r="Q9" s="179" t="str">
        <x:v>No se aplica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No se sabe</x:v>
      </x:c>
      <x:c r="N10" s="178" t="str"/>
      <x:c r="O10" s="178" t="str"/>
      <x:c r="P10" s="178" t="str"/>
      <x:c r="Q10" s="179" t="str">
        <x:v>No se aplica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No se sabe</x:v>
      </x:c>
      <x:c r="N11" s="178" t="str"/>
      <x:c r="O11" s="178" t="str"/>
      <x:c r="P11" s="178" t="str"/>
      <x:c r="Q11" s="179" t="str">
        <x:v>No se aplica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No se sabe</x:v>
      </x:c>
      <x:c r="N12" s="178" t="str"/>
      <x:c r="O12" s="178" t="str"/>
      <x:c r="P12" s="178" t="str"/>
      <x:c r="Q12" s="179" t="str">
        <x:v>No se aplica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No se sabe</x:v>
      </x:c>
      <x:c r="N13" s="178" t="str"/>
      <x:c r="O13" s="178" t="str"/>
      <x:c r="P13" s="178" t="str"/>
      <x:c r="Q13" s="179" t="str">
        <x:v>No se aplica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No se sabe</x:v>
      </x:c>
      <x:c r="N14" s="178" t="str"/>
      <x:c r="O14" s="178" t="str"/>
      <x:c r="P14" s="178" t="str"/>
      <x:c r="Q14" s="179" t="str">
        <x:v>No se aplica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No se sabe</x:v>
      </x:c>
      <x:c r="N15" s="178" t="str"/>
      <x:c r="O15" s="178" t="str"/>
      <x:c r="P15" s="178" t="str"/>
      <x:c r="Q15" s="179" t="str">
        <x:v>No se aplica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No se sabe</x:v>
      </x:c>
      <x:c r="N16" s="178" t="str"/>
      <x:c r="O16" s="178" t="str"/>
      <x:c r="P16" s="178" t="str"/>
      <x:c r="Q16" s="179" t="str">
        <x:v>No se aplica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No se sabe</x:v>
      </x:c>
      <x:c r="N17" s="178" t="str"/>
      <x:c r="O17" s="178" t="str"/>
      <x:c r="P17" s="178" t="str"/>
      <x:c r="Q17" s="179" t="str">
        <x:v>No se aplica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No se sabe</x:v>
      </x:c>
      <x:c r="N18" s="178" t="str"/>
      <x:c r="O18" s="178" t="str"/>
      <x:c r="P18" s="178" t="str"/>
      <x:c r="Q18" s="179" t="str">
        <x:v>No se aplica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No se sabe</x:v>
      </x:c>
      <x:c r="N19" s="178" t="str"/>
      <x:c r="O19" s="178" t="str"/>
      <x:c r="P19" s="178" t="str"/>
      <x:c r="Q19" s="179" t="str">
        <x:v>No se aplica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No se sabe</x:v>
      </x:c>
      <x:c r="N20" s="178" t="str"/>
      <x:c r="O20" s="178" t="str"/>
      <x:c r="P20" s="178" t="str"/>
      <x:c r="Q20" s="179" t="str">
        <x:v>No se aplica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No se sabe</x:v>
      </x:c>
      <x:c r="N21" s="178" t="str"/>
      <x:c r="O21" s="178" t="str"/>
      <x:c r="P21" s="178" t="str"/>
      <x:c r="Q21" s="179" t="str">
        <x:v>No se aplica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No se sabe</x:v>
      </x:c>
      <x:c r="N22" s="178" t="str"/>
      <x:c r="O22" s="178" t="str"/>
      <x:c r="P22" s="178" t="str"/>
      <x:c r="Q22" s="179" t="str">
        <x:v>No se aplica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No se sabe</x:v>
      </x:c>
      <x:c r="N23" s="178" t="str"/>
      <x:c r="O23" s="178" t="str"/>
      <x:c r="P23" s="178" t="str"/>
      <x:c r="Q23" s="179" t="str">
        <x:v>No se aplica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>
        <x:v>No se sabe</x:v>
      </x:c>
      <x:c r="N24" s="181" t="str"/>
      <x:c r="O24" s="181" t="str"/>
      <x:c r="P24" s="181" t="str"/>
      <x:c r="Q24" s="182" t="str">
        <x:v>No se aplica</x:v>
      </x:c>
    </x:row>
  </x:sheetData>
  <x:mergeCells>
    <x:mergeCell ref="A1:Q1"/>
    <x:mergeCell ref="A2:Q2"/>
  </x:mergeCells>
  <x:conditionalFormatting sqref="Q5:Q24">
    <x:cfRule type="expression" dxfId="18" priority="1">
      <x:formula>Q5="Approved"</x:formula>
    </x:cfRule>
    <x:cfRule type="expression" dxfId="19" priority="2">
      <x:formula>Q5="Finding open"</x:formula>
    </x:cfRule>
    <x:cfRule type="expression" dxfId="20" priority="3">
      <x:formula>Q5="In progress"</x:formula>
    </x:cfRule>
    <x:cfRule type="expression" dxfId="21" priority="4">
      <x:formula>Q5="Blocked"</x:formula>
    </x:cfRule>
  </x:conditionalFormatting>
  <x:dataValidations count="4">
    <x:dataValidation type="list" sqref="B5:B24">
      <x:formula1>Lists!$E$5:$E$10</x:formula1>
    </x:dataValidation>
    <x:dataValidation type="list" sqref="D5:D24">
      <x:formula1>Lists!$H$5:$H$10</x:formula1>
    </x:dataValidation>
    <x:dataValidation type="list" sqref="M5:M24">
      <x:formula1>Lists!$C$5:$C$8</x:formula1>
    </x:dataValidation>
    <x:dataValidation type="list" sqref="Q5:Q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6985eed52549fe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  <x:col min="7" max="7" width="36" hidden="0" customWidth="1"/>
    <x:col min="8" max="8" width="18" hidden="0" customWidth="1"/>
    <x:col min="9" max="9" width="31" hidden="0" customWidth="1"/>
    <x:col min="10" max="10" width="13" hidden="0" customWidth="1"/>
    <x:col min="11" max="11" width="33" hidden="0" customWidth="1"/>
    <x:col min="12" max="12" width="14" hidden="0" customWidth="1"/>
    <x:col min="13" max="13" width="31" hidden="0" customWidth="1"/>
    <x:col min="14" max="14" width="55" hidden="0" customWidth="1"/>
  </x:cols>
  <x:sheetData>
    <x:row r="1" ht="34" customHeight="1">
      <x:c r="A1" s="4" t="str">
        <x:v>Lista de control interno del MRV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1" t="str">
        <x:v>Los controles mínimos para la integridad, precisión, evidencia, revisión, corrección y gestión final del expediente.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34" customHeight="1">
      <x:c r="A4" s="55" t="str">
        <x:v>Identificación de control</x:v>
      </x:c>
      <x:c r="B4" s="56" t="str">
        <x:v>Objetivo de control</x:v>
      </x:c>
      <x:c r="C4" s="56" t="str">
        <x:v>Actividad de control</x:v>
      </x:c>
      <x:c r="D4" s="56" t="str">
        <x:v>Frecuencia</x:v>
      </x:c>
      <x:c r="E4" s="56" t="str">
        <x:v>Propietario</x:v>
      </x:c>
      <x:c r="F4" s="56" t="str">
        <x:v>Revisor</x:v>
      </x:c>
      <x:c r="G4" s="56" t="str">
        <x:v>Evidencias retenidas</x:v>
      </x:c>
      <x:c r="H4" s="56" t="str">
        <x:v>Estado de la empresa</x:v>
      </x:c>
      <x:c r="I4" s="56" t="str">
        <x:v>Encontrar</x:v>
      </x:c>
      <x:c r="J4" s="56" t="str">
        <x:v>Prioridad</x:v>
      </x:c>
      <x:c r="K4" s="56" t="str">
        <x:v>El tratamiento de la enfermedad</x:v>
      </x:c>
      <x:c r="L4" s="56" t="str">
        <x:v>Fecha de vencimiento</x:v>
      </x:c>
      <x:c r="M4" s="56" t="str">
        <x:v>Reprobar la evidencia</x:v>
      </x:c>
      <x:c r="N4" s="57" t="str">
        <x:v>URL de la fuente</x:v>
      </x:c>
    </x:row>
    <x:row r="5">
      <x:c r="A5" s="174" t="str">
        <x:v>CTL-01</x:v>
      </x:c>
      <x:c r="B5" s="175" t="str">
        <x:v>Requisitos legales actuales</x:v>
      </x:c>
      <x:c r="C5" s="175" t="str">
        <x:v>Bloquear el conjunto de origen, ruta, versión y instrucciones de autoridad; mantener un registro de cambios con fecha.</x:v>
      </x:c>
      <x:c r="D5" s="175" t="str">
        <x:v>Anuales + desencadenante</x:v>
      </x:c>
      <x:c r="E5" s="175" t="str"/>
      <x:c r="F5" s="175" t="str"/>
      <x:c r="G5" s="175" t="str">
        <x:v>Registro y aprobación jurídicos</x:v>
      </x:c>
      <x:c r="H5" s="175" t="str">
        <x:v>No comenzó .</x:v>
      </x:c>
      <x:c r="I5" s="175" t="str"/>
      <x:c r="J5" s="175" t="str">
        <x:v>Critico</x:v>
      </x:c>
      <x:c r="K5" s="175" t="str"/>
      <x:c r="L5" s="210"/>
      <x:c r="M5" s="175" t="str"/>
      <x:c r="N5" s="176" t="str">
        <x:v>https://uaelegislation.gov.ae/en/legislations/2558</x:v>
      </x:c>
    </x:row>
    <x:row r="6">
      <x:c r="A6" s="177" t="str">
        <x:v>CTL-02</x:v>
      </x:c>
      <x:c r="B6" s="178" t="str">
        <x:v>Población completa de la entidad/facilidad</x:v>
      </x:c>
      <x:c r="C6" s="178" t="str">
        <x:v>Conciliar UAE las entidades, sucursales, instalaciones, operadores y licencias para el análisis de la ruta legal.</x:v>
      </x:c>
      <x:c r="D6" s="178" t="str">
        <x:v>Anuales + cambio</x:v>
      </x:c>
      <x:c r="E6" s="178" t="str"/>
      <x:c r="F6" s="178" t="str"/>
      <x:c r="G6" s="178" t="str">
        <x:v>Reconciliación del perímetro</x:v>
      </x:c>
      <x:c r="H6" s="178" t="str">
        <x:v>No comenzó .</x:v>
      </x:c>
      <x:c r="I6" s="178" t="str"/>
      <x:c r="J6" s="178" t="str">
        <x:v>Critico</x:v>
      </x:c>
      <x:c r="K6" s="178" t="str"/>
      <x:c r="L6" s="211"/>
      <x:c r="M6" s="178" t="str"/>
      <x:c r="N6" s="179" t="str">
        <x:v>https://uaelegislation.gov.ae/en/legislations/2558</x:v>
      </x:c>
    </x:row>
    <x:row r="7">
      <x:c r="A7" s="177" t="str">
        <x:v>CTL-03</x:v>
      </x:c>
      <x:c r="B7" s="178" t="str">
        <x:v>Población completa de las fuentes de emisión</x:v>
      </x:c>
      <x:c r="C7" s="178" t="str">
        <x:v>Conciliar permisos, documentos de identificación y registro, equipos, combustibles, procesos, refrigerantes, residuos y recorridos en el sitio.</x:v>
      </x:c>
      <x:c r="D7" s="178" t="str">
        <x:v>Anuales + cambio</x:v>
      </x:c>
      <x:c r="E7" s="178" t="str"/>
      <x:c r="F7" s="178" t="str"/>
      <x:c r="G7" s="178" t="str">
        <x:v>Archivo de complejidad de la fuente</x:v>
      </x:c>
      <x:c r="H7" s="178" t="str">
        <x:v>No comenzó .</x:v>
      </x:c>
      <x:c r="I7" s="178" t="str"/>
      <x:c r="J7" s="178" t="str">
        <x:v>Critico</x:v>
      </x:c>
      <x:c r="K7" s="178" t="str"/>
      <x:c r="L7" s="211"/>
      <x:c r="M7" s="178" t="str"/>
      <x:c r="N7" s="179" t="str">
        <x:v>https://uaelegislation.gov.ae/en/legislations/2558</x:v>
      </x:c>
    </x:row>
    <x:row r="8">
      <x:c r="A8" s="177" t="str">
        <x:v>CTL-04</x:v>
      </x:c>
      <x:c r="B8" s="178" t="str">
        <x:v>Definiciones y unidades controladas</x:v>
      </x:c>
      <x:c r="C8" s="178" t="str">
        <x:v>Mantener un diccionario de datos para las fronteras, unidades, gases, períodos, propietarios y definiciones específicas de la ruta.</x:v>
      </x:c>
      <x:c r="D8" s="178" t="str">
        <x:v>Anuales + cambio</x:v>
      </x:c>
      <x:c r="E8" s="178" t="str"/>
      <x:c r="F8" s="178" t="str"/>
      <x:c r="G8" s="178" t="str">
        <x:v>Diccionario de datos aprobado</x:v>
      </x:c>
      <x:c r="H8" s="178" t="str">
        <x:v>No comenzó .</x:v>
      </x:c>
      <x:c r="I8" s="178" t="str"/>
      <x:c r="J8" s="178" t="str">
        <x:v>Alto</x:v>
      </x:c>
      <x:c r="K8" s="178" t="str"/>
      <x:c r="L8" s="211"/>
      <x:c r="M8" s="178" t="str"/>
      <x:c r="N8" s="179" t="str">
        <x:v>https://uaelegislation.gov.ae/en/legislations/2558</x:v>
      </x:c>
    </x:row>
    <x:row r="9">
      <x:c r="A9" s="177" t="str">
        <x:v>CTL-05</x:v>
      </x:c>
      <x:c r="B9" s="178" t="str">
        <x:v>Completidad y limitación de los datos de origen</x:v>
      </x:c>
      <x:c r="C9" s="178" t="str">
        <x:v>Conciliar el medidor, la factura, el combustible, las poblaciones de existencias y la producción con el período de referencia.</x:v>
      </x:c>
      <x:c r="D9" s="178" t="str">
        <x:v>Mensual / cierre</x:v>
      </x:c>
      <x:c r="E9" s="178" t="str"/>
      <x:c r="F9" s="178" t="str"/>
      <x:c r="G9" s="178" t="str">
        <x:v>Reconciliaciones y excepciones</x:v>
      </x:c>
      <x:c r="H9" s="178" t="str">
        <x:v>No comenzó .</x:v>
      </x:c>
      <x:c r="I9" s="178" t="str"/>
      <x:c r="J9" s="178" t="str">
        <x:v>Alto</x:v>
      </x:c>
      <x:c r="K9" s="178" t="str"/>
      <x:c r="L9" s="211"/>
      <x:c r="M9" s="178" t="str"/>
      <x:c r="N9" s="179" t="str">
        <x:v>https://uaelegislation.gov.ae/en/legislations/2558</x:v>
      </x:c>
    </x:row>
    <x:row r="10">
      <x:c r="A10" s="177" t="str">
        <x:v>CTL-06</x:v>
      </x:c>
      <x:c r="B10" s="178" t="str">
        <x:v>Retención de pruebas</x:v>
      </x:c>
      <x:c r="C10" s="178" t="str">
        <x:v>Enlazar cada entrada de material con la evidencia original y probar la recuperación por cinco años para el artículo 6 los registros.</x:v>
      </x:c>
      <x:c r="D10" s="178" t="str">
        <x:v>Por cerca</x:v>
      </x:c>
      <x:c r="E10" s="178" t="str"/>
      <x:c r="F10" s="178" t="str"/>
      <x:c r="G10" s="178" t="str">
        <x:v>Indice de pruebas y prueba de recuperación</x:v>
      </x:c>
      <x:c r="H10" s="178" t="str">
        <x:v>No comenzó .</x:v>
      </x:c>
      <x:c r="I10" s="178" t="str"/>
      <x:c r="J10" s="178" t="str">
        <x:v>Alto</x:v>
      </x:c>
      <x:c r="K10" s="178" t="str"/>
      <x:c r="L10" s="211"/>
      <x:c r="M10" s="178" t="str"/>
      <x:c r="N10" s="179" t="str">
        <x:v>https://uaelegislation.gov.ae/en/legislations/2558</x:v>
      </x:c>
    </x:row>
    <x:row r="11">
      <x:c r="A11" s="177" t="str">
        <x:v>CTL-07</x:v>
      </x:c>
      <x:c r="B11" s="178" t="str">
        <x:v>Calculo y precisión de los factores</x:v>
      </x:c>
      <x:c r="C11" s="178" t="str">
        <x:v>Formula de ensayo independiente, conversión unitaria, factor, oxidación, GWP y agregación.</x:v>
      </x:c>
      <x:c r="D11" s="178" t="str">
        <x:v>Por cerca</x:v>
      </x:c>
      <x:c r="E11" s="178" t="str"/>
      <x:c r="F11" s="178" t="str"/>
      <x:c r="G11" s="178" t="str">
        <x:v>Revisión del recalculo</x:v>
      </x:c>
      <x:c r="H11" s="178" t="str">
        <x:v>No comenzó .</x:v>
      </x:c>
      <x:c r="I11" s="178" t="str"/>
      <x:c r="J11" s="178" t="str">
        <x:v>Alto</x:v>
      </x:c>
      <x:c r="K11" s="178" t="str"/>
      <x:c r="L11" s="211"/>
      <x:c r="M11" s="178" t="str"/>
      <x:c r="N11" s="179" t="str">
        <x:v>https://uaelegislation.gov.ae/en/legislations/2558</x:v>
      </x:c>
    </x:row>
    <x:row r="12">
      <x:c r="A12" s="177" t="str">
        <x:v>CTL-08</x:v>
      </x:c>
      <x:c r="B12" s="178" t="str">
        <x:v>Estimación de la gobernanza</x:v>
      </x:c>
      <x:c r="C12" s="178" t="str">
        <x:v>Aprobar las lagunas de datos, el método de estimación, la incertidumbre, las alternativas y la fecha de reparación.</x:v>
      </x:c>
      <x:c r="D12" s="178" t="str">
        <x:v>Por estimación</x:v>
      </x:c>
      <x:c r="E12" s="178" t="str"/>
      <x:c r="F12" s="178" t="str"/>
      <x:c r="G12" s="178" t="str">
        <x:v>Registro y aprobación estimados</x:v>
      </x:c>
      <x:c r="H12" s="178" t="str">
        <x:v>No comenzó .</x:v>
      </x:c>
      <x:c r="I12" s="178" t="str"/>
      <x:c r="J12" s="178" t="str">
        <x:v>Alto</x:v>
      </x:c>
      <x:c r="K12" s="178" t="str"/>
      <x:c r="L12" s="211"/>
      <x:c r="M12" s="178" t="str"/>
      <x:c r="N12" s="179" t="str">
        <x:v>https://uaelegislation.gov.ae/en/legislations/2558</x:v>
      </x:c>
    </x:row>
    <x:row r="13">
      <x:c r="A13" s="177" t="str">
        <x:v>CTL-09</x:v>
      </x:c>
      <x:c r="B13" s="178" t="str">
        <x:v>Cambios de método y versión</x:v>
      </x:c>
      <x:c r="C13" s="178" t="str">
        <x:v>Registrar y aprobar los cambios en el método, factor, GWP, sistema y límites y evaluar los efectos comparativos.</x:v>
      </x:c>
      <x:c r="D13" s="178" t="str">
        <x:v>El cambio</x:v>
      </x:c>
      <x:c r="E13" s="178" t="str"/>
      <x:c r="F13" s="178" t="str"/>
      <x:c r="G13" s="178" t="str">
        <x:v>Solicitud de cambio controlada</x:v>
      </x:c>
      <x:c r="H13" s="178" t="str">
        <x:v>No comenzó .</x:v>
      </x:c>
      <x:c r="I13" s="178" t="str"/>
      <x:c r="J13" s="178" t="str">
        <x:v>Alto</x:v>
      </x:c>
      <x:c r="K13" s="178" t="str"/>
      <x:c r="L13" s="211"/>
      <x:c r="M13" s="178" t="str"/>
      <x:c r="N13" s="179" t="str">
        <x:v>https://uaelegislation.gov.ae/en/legislations/2558</x:v>
      </x:c>
    </x:row>
    <x:row r="14">
      <x:c r="A14" s="177" t="str">
        <x:v>CTL-10</x:v>
      </x:c>
      <x:c r="B14" s="178" t="str">
        <x:v>Separación de funciones</x:v>
      </x:c>
      <x:c r="C14" s="178" t="str">
        <x:v>Preparar, revisar, aprobar y presentar los datos materiales y las presentaciones de forma independiente.</x:v>
      </x:c>
      <x:c r="D14" s="178" t="str">
        <x:v>Continuidad</x:v>
      </x:c>
      <x:c r="E14" s="178" t="str"/>
      <x:c r="F14" s="178" t="str"/>
      <x:c r="G14" s="178" t="str">
        <x:v>RACI y pruebas de acceso</x:v>
      </x:c>
      <x:c r="H14" s="178" t="str">
        <x:v>No comenzó .</x:v>
      </x:c>
      <x:c r="I14" s="178" t="str"/>
      <x:c r="J14" s="178" t="str">
        <x:v>Alto</x:v>
      </x:c>
      <x:c r="K14" s="178" t="str"/>
      <x:c r="L14" s="211"/>
      <x:c r="M14" s="178" t="str"/>
      <x:c r="N14" s="179" t="str">
        <x:v>https://uaelegislation.gov.ae/en/legislations/2558</x:v>
      </x:c>
    </x:row>
    <x:row r="15">
      <x:c r="A15" s="177" t="str">
        <x:v>CTL-11</x:v>
      </x:c>
      <x:c r="B15" s="178" t="str">
        <x:v>Representaciones de la gestión</x:v>
      </x:c>
      <x:c r="C15" s="178" t="str">
        <x:v>Obtener declaraciones de los titulares de datos materiales sobre la integridad, las estimaciones y los cambios conocidos.</x:v>
      </x:c>
      <x:c r="D15" s="178" t="str">
        <x:v>Cierre anual</x:v>
      </x:c>
      <x:c r="E15" s="178" t="str"/>
      <x:c r="F15" s="178" t="str"/>
      <x:c r="G15" s="178" t="str">
        <x:v>Las declaraciones firmadas</x:v>
      </x:c>
      <x:c r="H15" s="178" t="str">
        <x:v>No comenzó .</x:v>
      </x:c>
      <x:c r="I15" s="178" t="str"/>
      <x:c r="J15" s="178" t="str">
        <x:v>Medio</x:v>
      </x:c>
      <x:c r="K15" s="178" t="str"/>
      <x:c r="L15" s="211"/>
      <x:c r="M15" s="178" t="str"/>
      <x:c r="N15" s="179" t="str">
        <x:v>https://uaelegislation.gov.ae/en/legislations/2558</x:v>
      </x:c>
    </x:row>
    <x:row r="16">
      <x:c r="A16" s="177" t="str">
        <x:v>CTL-12</x:v>
      </x:c>
      <x:c r="B16" s="178" t="str">
        <x:v>Encontrar correcciones y volver a probar</x:v>
      </x:c>
      <x:c r="C16" s="178" t="str">
        <x:v>No cierre un hallazgo hasta que se hayan vuelto a probar las pruebas de corrección de forma independiente.</x:v>
      </x:c>
      <x:c r="D16" s="178" t="str">
        <x:v>Por hallazgo</x:v>
      </x:c>
      <x:c r="E16" s="178" t="str"/>
      <x:c r="F16" s="178" t="str"/>
      <x:c r="G16" s="178" t="str">
        <x:v>Recopilación y reevaluación de los registros</x:v>
      </x:c>
      <x:c r="H16" s="178" t="str">
        <x:v>No comenzó .</x:v>
      </x:c>
      <x:c r="I16" s="178" t="str"/>
      <x:c r="J16" s="178" t="str">
        <x:v>Critico</x:v>
      </x:c>
      <x:c r="K16" s="178" t="str"/>
      <x:c r="L16" s="211"/>
      <x:c r="M16" s="178" t="str"/>
      <x:c r="N16" s="179" t="str">
        <x:v>https://uaelegislation.gov.ae/en/legislations/2558</x:v>
      </x:c>
    </x:row>
    <x:row r="17">
      <x:c r="A17" s="177" t="str">
        <x:v>CTL-13</x:v>
      </x:c>
      <x:c r="B17" s="178" t="str">
        <x:v>Verificación de conflictos con el verificador</x:v>
      </x:c>
      <x:c r="C17" s="178" t="str">
        <x:v>Evaluar el alcance de la acreditación, las relaciones consultivas, los intereses financieros, la independencia del personal y la rotación.</x:v>
      </x:c>
      <x:c r="D17" s="178" t="str">
        <x:v>Aposición + cambio</x:v>
      </x:c>
      <x:c r="E17" s="178" t="str"/>
      <x:c r="F17" s="178" t="str"/>
      <x:c r="G17" s="178" t="str">
        <x:v>Cuestionario y aprobación de conflictos</x:v>
      </x:c>
      <x:c r="H17" s="178" t="str">
        <x:v>No comenzó .</x:v>
      </x:c>
      <x:c r="I17" s="178" t="str"/>
      <x:c r="J17" s="178" t="str">
        <x:v>Alto</x:v>
      </x:c>
      <x:c r="K17" s="178" t="str"/>
      <x:c r="L17" s="211"/>
      <x:c r="M17" s="178" t="str"/>
      <x:c r="N17" s="179" t="str">
        <x:v>https://facilitymrv.ead.ae/</x:v>
      </x:c>
    </x:row>
    <x:row r="18">
      <x:c r="A18" s="177" t="str">
        <x:v>CTL-14</x:v>
      </x:c>
      <x:c r="B18" s="178" t="str">
        <x:v>Consistencia del plan de reducción</x:v>
      </x:c>
      <x:c r="C18" s="178" t="str">
        <x:v>Conciliar las reclamaciones de acción, los ahorros previstos/reales, los presupuestos y el tratamiento del inventario bruto.</x:v>
      </x:c>
      <x:c r="D18" s="178" t="str">
        <x:v>Cuartales / anuales</x:v>
      </x:c>
      <x:c r="E18" s="178" t="str"/>
      <x:c r="F18" s="178" t="str"/>
      <x:c r="G18" s="178" t="str">
        <x:v>Tracker de acción y puente financiero</x:v>
      </x:c>
      <x:c r="H18" s="178" t="str">
        <x:v>No comenzó .</x:v>
      </x:c>
      <x:c r="I18" s="178" t="str"/>
      <x:c r="J18" s="178" t="str">
        <x:v>Alto</x:v>
      </x:c>
      <x:c r="K18" s="178" t="str"/>
      <x:c r="L18" s="211"/>
      <x:c r="M18" s="178" t="str"/>
      <x:c r="N18" s="179" t="str">
        <x:v>https://uaelegislation.gov.ae/en/legislations/2558</x:v>
      </x:c>
    </x:row>
    <x:row r="19">
      <x:c r="A19" s="177" t="str">
        <x:v>CTL-15</x:v>
      </x:c>
      <x:c r="B19" s="178" t="str">
        <x:v>Separación de créditos por carbono</x:v>
      </x:c>
      <x:c r="C19" s="178" t="str">
        <x:v>Mantener los créditos y compensaciones separados de las emisiones bruta operativas y de los resultados de reducción.</x:v>
      </x:c>
      <x:c r="D19" s="178" t="str">
        <x:v>Por reclamo / cierre</x:v>
      </x:c>
      <x:c r="E19" s="178" t="str"/>
      <x:c r="F19" s="178" t="str"/>
      <x:c r="G19" s="178" t="str">
        <x:v>Registro de crédito y pruebas de jubilación</x:v>
      </x:c>
      <x:c r="H19" s="178" t="str">
        <x:v>No comenzó .</x:v>
      </x:c>
      <x:c r="I19" s="178" t="str"/>
      <x:c r="J19" s="178" t="str">
        <x:v>Alto</x:v>
      </x:c>
      <x:c r="K19" s="178" t="str"/>
      <x:c r="L19" s="211"/>
      <x:c r="M19" s="178" t="str"/>
      <x:c r="N19" s="179" t="str">
        <x:v>https://uaelegislation.gov.ae/en/legislations/2521</x:v>
      </x:c>
    </x:row>
    <x:row r="20">
      <x:c r="A20" s="177" t="str">
        <x:v>CTL-16</x:v>
      </x:c>
      <x:c r="B20" s="178" t="str">
        <x:v>Administración de la adaptación</x:v>
      </x:c>
      <x:c r="C20" s="178" t="str">
        <x:v>Conectar los riesgos físicos, las acciones, los costes, la continuidad de las actividades y el riesgo residual.</x:v>
      </x:c>
      <x:c r="D20" s="178" t="str">
        <x:v>Anuales + desencadenante</x:v>
      </x:c>
      <x:c r="E20" s="178" t="str"/>
      <x:c r="F20" s="178" t="str"/>
      <x:c r="G20" s="178" t="str">
        <x:v>Registro de riesgos y adaptación</x:v>
      </x:c>
      <x:c r="H20" s="178" t="str">
        <x:v>No comenzó .</x:v>
      </x:c>
      <x:c r="I20" s="178" t="str"/>
      <x:c r="J20" s="178" t="str">
        <x:v>Medio</x:v>
      </x:c>
      <x:c r="K20" s="178" t="str"/>
      <x:c r="L20" s="211"/>
      <x:c r="M20" s="178" t="str"/>
      <x:c r="N20" s="179" t="str">
        <x:v>https://uaelegislation.gov.ae/en/legislations/2558</x:v>
      </x:c>
    </x:row>
    <x:row r="21">
      <x:c r="A21" s="177" t="str">
        <x:v>CTL-17</x:v>
      </x:c>
      <x:c r="B21" s="178" t="str">
        <x:v>Correspondencia del regulador</x:v>
      </x:c>
      <x:c r="C21" s="178" t="str">
        <x:v>Mantenga las preguntas, respuestas, notas de orientación verbal, avisos del portal y contactos autorizados.</x:v>
      </x:c>
      <x:c r="D21" s="178" t="str">
        <x:v>Continuidad</x:v>
      </x:c>
      <x:c r="E21" s="178" t="str"/>
      <x:c r="F21" s="178" t="str"/>
      <x:c r="G21" s="178" t="str">
        <x:v>Registro de correspondencia</x:v>
      </x:c>
      <x:c r="H21" s="178" t="str">
        <x:v>No comenzó .</x:v>
      </x:c>
      <x:c r="I21" s="178" t="str"/>
      <x:c r="J21" s="178" t="str">
        <x:v>Alto</x:v>
      </x:c>
      <x:c r="K21" s="178" t="str"/>
      <x:c r="L21" s="211"/>
      <x:c r="M21" s="178" t="str"/>
      <x:c r="N21" s="179" t="str">
        <x:v>https://uaelegislation.gov.ae/en/legislations/2558</x:v>
      </x:c>
    </x:row>
    <x:row r="22">
      <x:c r="A22" s="177" t="str">
        <x:v>CTL-18</x:v>
      </x:c>
      <x:c r="B22" s="178" t="str">
        <x:v>Control de archivo final</x:v>
      </x:c>
      <x:c r="C22" s="178" t="str">
        <x:v>Encierrar la versión aprobada presentada, el importe de control, el lugar de recepción, aprobación y conservación.</x:v>
      </x:c>
      <x:c r="D22" s="178" t="str">
        <x:v>Por presentación de documentos</x:v>
      </x:c>
      <x:c r="E22" s="178" t="str"/>
      <x:c r="F22" s="178" t="str"/>
      <x:c r="G22" s="178" t="str">
        <x:v>Archivo final controlado y recibo</x:v>
      </x:c>
      <x:c r="H22" s="178" t="str">
        <x:v>No comenzó .</x:v>
      </x:c>
      <x:c r="I22" s="178" t="str"/>
      <x:c r="J22" s="178" t="str">
        <x:v>Critico</x:v>
      </x:c>
      <x:c r="K22" s="178" t="str"/>
      <x:c r="L22" s="211"/>
      <x:c r="M22" s="178" t="str"/>
      <x:c r="N22" s="179" t="str">
        <x:v>https://uaelegislation.gov.ae/en/legislations/2558</x:v>
      </x:c>
    </x:row>
    <x:row r="23">
      <x:c r="A23" s="177" t="str">
        <x:v>CTL-19</x:v>
      </x:c>
      <x:c r="B23" s="178" t="str">
        <x:v>Aprobación de las reclamaciones públicas</x:v>
      </x:c>
      <x:c r="C23" s="178" t="str">
        <x:v>Requerir una revisión técnica y jurídica del cumplimiento, la verificación, el cero neto y las reclamaciones de crédito.</x:v>
      </x:c>
      <x:c r="D23" s="178" t="str">
        <x:v>Por reclamo</x:v>
      </x:c>
      <x:c r="E23" s="178" t="str"/>
      <x:c r="F23" s="178" t="str"/>
      <x:c r="G23" s="178" t="str">
        <x:v>Libro de reclamaciones y aprobación</x:v>
      </x:c>
      <x:c r="H23" s="178" t="str">
        <x:v>No comenzó .</x:v>
      </x:c>
      <x:c r="I23" s="178" t="str"/>
      <x:c r="J23" s="178" t="str">
        <x:v>Alto</x:v>
      </x:c>
      <x:c r="K23" s="178" t="str"/>
      <x:c r="L23" s="211"/>
      <x:c r="M23" s="178" t="str"/>
      <x:c r="N23" s="179" t="str">
        <x:v>https://uaelegislation.gov.ae/en/legislations/2558</x:v>
      </x:c>
    </x:row>
    <x:row r="24">
      <x:c r="A24" s="180" t="str">
        <x:v>CTL-20</x:v>
      </x:c>
      <x:c r="B24" s="181" t="str">
        <x:v>Respuesta a los cambios regulatorios</x:v>
      </x:c>
      <x:c r="C24" s="181" t="str">
        <x:v>Evaluar cada cambio oficial, actualizar los requisitos, notificar a los propietarios y volver a probar los controles afectados.</x:v>
      </x:c>
      <x:c r="D24" s="181" t="str">
        <x:v>Por desencadenante</x:v>
      </x:c>
      <x:c r="E24" s="181" t="str"/>
      <x:c r="F24" s="181" t="str"/>
      <x:c r="G24" s="181" t="str">
        <x:v>Evaluación de impacto y registro de cierre</x:v>
      </x:c>
      <x:c r="H24" s="181" t="str">
        <x:v>No comenzó .</x:v>
      </x:c>
      <x:c r="I24" s="181" t="str"/>
      <x:c r="J24" s="181" t="str">
        <x:v>Alto</x:v>
      </x:c>
      <x:c r="K24" s="181" t="str"/>
      <x:c r="L24" s="212"/>
      <x:c r="M24" s="181" t="str"/>
      <x:c r="N24" s="182" t="str">
        <x:v>https://uaelegislation.gov.ae/en/legislations/2558</x:v>
      </x:c>
    </x:row>
  </x:sheetData>
  <x:mergeCells>
    <x:mergeCell ref="A1:N1"/>
    <x:mergeCell ref="A2:N2"/>
  </x:mergeCells>
  <x:conditionalFormatting sqref="H5:H24">
    <x:cfRule type="expression" dxfId="22" priority="1">
      <x:formula>H5="Approved"</x:formula>
    </x:cfRule>
    <x:cfRule type="expression" dxfId="23" priority="2">
      <x:formula>H5="Finding open"</x:formula>
    </x:cfRule>
    <x:cfRule type="expression" dxfId="24" priority="3">
      <x:formula>H5="In progress"</x:formula>
    </x:cfRule>
    <x:cfRule type="expression" dxfId="25" priority="4">
      <x:formula>H5="Blocked"</x:formula>
    </x:cfRule>
  </x:conditionalFormatting>
  <x:conditionalFormatting sqref="J5:J24">
    <x:cfRule type="expression" dxfId="26" priority="5">
      <x:formula>OR(J5="Critical",J5="High")</x:formula>
    </x:cfRule>
  </x:conditionalFormatting>
  <x:dataValidations count="2">
    <x:dataValidation type="list" sqref="H5:H24">
      <x:formula1>Lists!$A$5:$A$12</x:formula1>
    </x:dataValidation>
    <x:dataValidation type="list" sqref="J5:J24">
      <x:formula1>Lists!$B$5:$B$9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dd600dddf54251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1" hidden="0" customWidth="1"/>
    <x:col min="3" max="3" width="17" hidden="0" customWidth="1"/>
    <x:col min="4" max="4" width="26" hidden="0" customWidth="1"/>
    <x:col min="5" max="5" width="22" hidden="0" customWidth="1"/>
    <x:col min="6" max="6" width="28" hidden="0" customWidth="1"/>
    <x:col min="7" max="7" width="33" hidden="0" customWidth="1"/>
    <x:col min="8" max="8" width="29" hidden="0" customWidth="1"/>
    <x:col min="9" max="9" width="22" hidden="0" customWidth="1"/>
    <x:col min="10" max="10" width="31" hidden="0" customWidth="1"/>
    <x:col min="11" max="11" width="19" hidden="0" customWidth="1"/>
    <x:col min="12" max="12" width="26" hidden="0" customWidth="1"/>
    <x:col min="13" max="13" width="16" hidden="0" customWidth="1"/>
    <x:col min="14" max="14" width="34" hidden="0" customWidth="1"/>
    <x:col min="15" max="15" width="31" hidden="0" customWidth="1"/>
    <x:col min="16" max="16" width="19" hidden="0" customWidth="1"/>
  </x:cols>
  <x:sheetData>
    <x:row r="1" ht="34" customHeight="1">
      <x:c r="A1" s="4" t="str">
        <x:v>Preparación para la verificación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Evaluación de la ruta, acreditación, competencia, independencia, tiempo, solicitudes de pruebas y conclusiones.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Identificación de verificación</x:v>
      </x:c>
      <x:c r="B4" s="56" t="str">
        <x:v>Ruta / objeto</x:v>
      </x:c>
      <x:c r="C4" s="56" t="str">
        <x:v>¿Requerido ahora?</x:v>
      </x:c>
      <x:c r="D4" s="56" t="str">
        <x:v>Verificador / candidato</x:v>
      </x:c>
      <x:c r="E4" s="56" t="str">
        <x:v>Organismo de acreditación</x:v>
      </x:c>
      <x:c r="F4" s="56" t="str">
        <x:v>Estándar</x:v>
      </x:c>
      <x:c r="G4" s="56" t="str">
        <x:v>El ámbito de aplicación de la acreditación</x:v>
      </x:c>
      <x:c r="H4" s="56" t="str">
        <x:v>Competencia sectorial</x:v>
      </x:c>
      <x:c r="I4" s="56" t="str">
        <x:v>UAE/ cobertura del sitio</x:v>
      </x:c>
      <x:c r="J4" s="56" t="str">
        <x:v>Relaciones de asesoramiento</x:v>
      </x:c>
      <x:c r="K4" s="56" t="str">
        <x:v>Conclusión del conflicto</x:v>
      </x:c>
      <x:c r="L4" s="56" t="str">
        <x:v>Estatus de la solicitud de pruebas</x:v>
      </x:c>
      <x:c r="M4" s="56" t="str">
        <x:v>Trabajo de campo planificado</x:v>
      </x:c>
      <x:c r="N4" s="56" t="str">
        <x:v>Encuentro / acción</x:v>
      </x:c>
      <x:c r="O4" s="56" t="str">
        <x:v>Conclusión</x:v>
      </x:c>
      <x:c r="P4" s="57" t="str">
        <x:v>Estado de la empresa</x:v>
      </x:c>
    </x:row>
    <x:row r="5">
      <x:c r="A5" s="174" t="str">
        <x:v>VRF-001</x:v>
      </x:c>
      <x:c r="B5" s="175" t="str">
        <x:v>Artículo ilustrativo 6 / ruta local - configuración</x:v>
      </x:c>
      <x:c r="C5" s="175" t="str">
        <x:v>No se sabe</x:v>
      </x:c>
      <x:c r="D5" s="175" t="str"/>
      <x:c r="E5" s="175" t="str"/>
      <x:c r="F5" s="175" t="str">
        <x:v>ISO 14065 / ISO 14064-3 en su caso</x:v>
      </x:c>
      <x:c r="G5" s="175" t="str"/>
      <x:c r="H5" s="175" t="str"/>
      <x:c r="I5" s="175" t="str"/>
      <x:c r="J5" s="175" t="str"/>
      <x:c r="K5" s="175" t="str">
        <x:v>No se sabe</x:v>
      </x:c>
      <x:c r="L5" s="175" t="str"/>
      <x:c r="M5" s="210"/>
      <x:c r="N5" s="175" t="str"/>
      <x:c r="O5" s="175" t="str"/>
      <x:c r="P5" s="176" t="str">
        <x:v>No evaluado</x:v>
      </x:c>
    </x:row>
    <x:row r="6">
      <x:c r="A6" s="177" t="str"/>
      <x:c r="B6" s="178" t="str"/>
      <x:c r="C6" s="178" t="str">
        <x:v>No se sabe</x:v>
      </x:c>
      <x:c r="D6" s="178" t="str"/>
      <x:c r="E6" s="178" t="str"/>
      <x:c r="F6" s="178" t="str"/>
      <x:c r="G6" s="178" t="str"/>
      <x:c r="H6" s="178" t="str"/>
      <x:c r="I6" s="178" t="str"/>
      <x:c r="J6" s="178" t="str"/>
      <x:c r="K6" s="178" t="str">
        <x:v>No se sabe</x:v>
      </x:c>
      <x:c r="L6" s="178" t="str"/>
      <x:c r="M6" s="211"/>
      <x:c r="N6" s="178" t="str"/>
      <x:c r="O6" s="178" t="str"/>
      <x:c r="P6" s="179" t="str">
        <x:v>No se aplica</x:v>
      </x:c>
    </x:row>
    <x:row r="7">
      <x:c r="A7" s="177" t="str"/>
      <x:c r="B7" s="178" t="str"/>
      <x:c r="C7" s="178" t="str">
        <x:v>No se sabe</x:v>
      </x:c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>
        <x:v>No se sabe</x:v>
      </x:c>
      <x:c r="L7" s="178" t="str"/>
      <x:c r="M7" s="211"/>
      <x:c r="N7" s="178" t="str"/>
      <x:c r="O7" s="178" t="str"/>
      <x:c r="P7" s="179" t="str">
        <x:v>No se aplica</x:v>
      </x:c>
    </x:row>
    <x:row r="8">
      <x:c r="A8" s="177" t="str"/>
      <x:c r="B8" s="178" t="str"/>
      <x:c r="C8" s="178" t="str">
        <x:v>No se sabe</x:v>
      </x:c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>
        <x:v>No se sabe</x:v>
      </x:c>
      <x:c r="L8" s="178" t="str"/>
      <x:c r="M8" s="211"/>
      <x:c r="N8" s="178" t="str"/>
      <x:c r="O8" s="178" t="str"/>
      <x:c r="P8" s="179" t="str">
        <x:v>No se aplica</x:v>
      </x:c>
    </x:row>
    <x:row r="9">
      <x:c r="A9" s="177" t="str"/>
      <x:c r="B9" s="178" t="str"/>
      <x:c r="C9" s="178" t="str">
        <x:v>No se sabe</x:v>
      </x:c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>
        <x:v>No se sabe</x:v>
      </x:c>
      <x:c r="L9" s="178" t="str"/>
      <x:c r="M9" s="211"/>
      <x:c r="N9" s="178" t="str"/>
      <x:c r="O9" s="178" t="str"/>
      <x:c r="P9" s="179" t="str">
        <x:v>No se aplica</x:v>
      </x:c>
    </x:row>
    <x:row r="10">
      <x:c r="A10" s="177" t="str"/>
      <x:c r="B10" s="178" t="str"/>
      <x:c r="C10" s="178" t="str">
        <x:v>No se sabe</x:v>
      </x:c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>
        <x:v>No se sabe</x:v>
      </x:c>
      <x:c r="L10" s="178" t="str"/>
      <x:c r="M10" s="211"/>
      <x:c r="N10" s="178" t="str"/>
      <x:c r="O10" s="178" t="str"/>
      <x:c r="P10" s="179" t="str">
        <x:v>No se aplica</x:v>
      </x:c>
    </x:row>
    <x:row r="11">
      <x:c r="A11" s="177" t="str"/>
      <x:c r="B11" s="178" t="str"/>
      <x:c r="C11" s="178" t="str">
        <x:v>No se sabe</x:v>
      </x:c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>
        <x:v>No se sabe</x:v>
      </x:c>
      <x:c r="L11" s="178" t="str"/>
      <x:c r="M11" s="211"/>
      <x:c r="N11" s="178" t="str"/>
      <x:c r="O11" s="178" t="str"/>
      <x:c r="P11" s="179" t="str">
        <x:v>No se aplica</x:v>
      </x:c>
    </x:row>
    <x:row r="12">
      <x:c r="A12" s="177" t="str"/>
      <x:c r="B12" s="178" t="str"/>
      <x:c r="C12" s="178" t="str">
        <x:v>No se sabe</x:v>
      </x:c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>
        <x:v>No se sabe</x:v>
      </x:c>
      <x:c r="L12" s="178" t="str"/>
      <x:c r="M12" s="211"/>
      <x:c r="N12" s="178" t="str"/>
      <x:c r="O12" s="178" t="str"/>
      <x:c r="P12" s="179" t="str">
        <x:v>No se aplica</x:v>
      </x:c>
    </x:row>
    <x:row r="13">
      <x:c r="A13" s="177" t="str"/>
      <x:c r="B13" s="178" t="str"/>
      <x:c r="C13" s="178" t="str">
        <x:v>No se sabe</x:v>
      </x:c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>
        <x:v>No se sabe</x:v>
      </x:c>
      <x:c r="L13" s="178" t="str"/>
      <x:c r="M13" s="211"/>
      <x:c r="N13" s="178" t="str"/>
      <x:c r="O13" s="178" t="str"/>
      <x:c r="P13" s="179" t="str">
        <x:v>No se aplica</x:v>
      </x:c>
    </x:row>
    <x:row r="14">
      <x:c r="A14" s="180" t="str"/>
      <x:c r="B14" s="181" t="str"/>
      <x:c r="C14" s="181" t="str">
        <x:v>No se sabe</x:v>
      </x:c>
      <x:c r="D14" s="181" t="str"/>
      <x:c r="E14" s="181" t="str"/>
      <x:c r="F14" s="181" t="str"/>
      <x:c r="G14" s="181" t="str"/>
      <x:c r="H14" s="181" t="str"/>
      <x:c r="I14" s="181" t="str"/>
      <x:c r="J14" s="181" t="str"/>
      <x:c r="K14" s="181" t="str">
        <x:v>No se sabe</x:v>
      </x:c>
      <x:c r="L14" s="181" t="str"/>
      <x:c r="M14" s="212"/>
      <x:c r="N14" s="181" t="str"/>
      <x:c r="O14" s="181" t="str"/>
      <x:c r="P14" s="182" t="str">
        <x:v>No se aplica</x:v>
      </x:c>
    </x:row>
  </x:sheetData>
  <x:mergeCells>
    <x:mergeCell ref="A1:P1"/>
    <x:mergeCell ref="A2:P2"/>
  </x:mergeCells>
  <x:conditionalFormatting sqref="P5:P14">
    <x:cfRule type="expression" dxfId="27" priority="1">
      <x:formula>P5="Completed"</x:formula>
    </x:cfRule>
    <x:cfRule type="expression" dxfId="28" priority="2">
      <x:formula>P5="Findings open"</x:formula>
    </x:cfRule>
  </x:conditionalFormatting>
  <x:dataValidations count="3">
    <x:dataValidation type="list" sqref="C5:C14">
      <x:formula1>Lists!$C$5:$C$8</x:formula1>
    </x:dataValidation>
    <x:dataValidation type="list" sqref="K5:K14">
      <x:formula1>Lists!$C$5:$C$8</x:formula1>
    </x:dataValidation>
    <x:dataValidation type="list" sqref="P5:P14">
      <x:formula1>Lists!$K$5:$K$12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04c01e5a514122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3" hidden="0" customWidth="1"/>
    <x:col min="4" max="4" width="36" hidden="0" customWidth="1"/>
    <x:col min="5" max="5" width="31" hidden="0" customWidth="1"/>
    <x:col min="6" max="6" width="15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4" hidden="0" customWidth="1"/>
    <x:col min="12" max="12" width="16" hidden="0" customWidth="1"/>
    <x:col min="13" max="13" width="18" hidden="0" customWidth="1"/>
    <x:col min="14" max="14" width="16" hidden="0" customWidth="1"/>
    <x:col min="15" max="15" width="36" hidden="0" customWidth="1"/>
    <x:col min="16" max="16" width="30" hidden="0" customWidth="1"/>
    <x:col min="17" max="17" width="22" hidden="0" customWidth="1"/>
    <x:col min="18" max="18" width="18" hidden="0" customWidth="1"/>
  </x:cols>
  <x:sheetData>
    <x:row r="1" ht="34" customHeight="1">
      <x:c r="A1" s="4" t="str">
        <x:v>Tracker del plan de reducción de emisiones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Artículo de seguimiento 4 rutas, objetivos, captx, entrega, ahorros previstos y reales, pruebas y retrasos.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Identificación de la acción</x:v>
      </x:c>
      <x:c r="B4" s="56" t="str">
        <x:v>Fuente de referencia / métrica</x:v>
      </x:c>
      <x:c r="C4" s="56" t="str">
        <x:v>Artículo 1 4 ruta</x:v>
      </x:c>
      <x:c r="D4" s="56" t="str">
        <x:v>Descripción de la acción</x:v>
      </x:c>
      <x:c r="E4" s="56" t="str">
        <x:v>Objetivo . KPI</x:v>
      </x:c>
      <x:c r="F4" s="56" t="str">
        <x:v>Unidad</x:v>
      </x:c>
      <x:c r="G4" s="56" t="str">
        <x:v>Anuales esperados tCO2e</x:v>
      </x:c>
      <x:c r="H4" s="56" t="str">
        <x:v>Capax</x:v>
      </x:c>
      <x:c r="I4" s="56" t="str">
        <x:v>Opex</x:v>
      </x:c>
      <x:c r="J4" s="56" t="str">
        <x:v>Propietario</x:v>
      </x:c>
      <x:c r="K4" s="56" t="str">
        <x:v>Fecha de inicio</x:v>
      </x:c>
      <x:c r="L4" s="56" t="str">
        <x:v>Finalización del objetivo</x:v>
      </x:c>
      <x:c r="M4" s="56" t="str">
        <x:v>Estado de la entrega</x:v>
      </x:c>
      <x:c r="N4" s="56" t="str">
        <x:v>Ahorro real</x:v>
      </x:c>
      <x:c r="O4" s="56" t="str">
        <x:v>Medición / evidencia</x:v>
      </x:c>
      <x:c r="P4" s="56" t="str">
        <x:v>Variante / retraso</x:v>
      </x:c>
      <x:c r="Q4" s="56" t="str">
        <x:v>Clasificación</x:v>
      </x:c>
      <x:c r="R4" s="57" t="str">
        <x:v>Aprobación del Consejo de Administración</x:v>
      </x:c>
    </x:row>
    <x:row r="5">
      <x:c r="A5" s="174" t="str">
        <x:v>EX-ACT-001</x:v>
      </x:c>
      <x:c r="B5" s="175" t="str">
        <x:v>EX-SRC-001 / línea de base del gas natural</x:v>
      </x:c>
      <x:c r="C5" s="175" t="str">
        <x:v>Eficiencia energética</x:v>
      </x:c>
      <x:c r="D5" s="175" t="str">
        <x:v>Optimización ilustrativa de la caldera - reemplazo</x:v>
      </x:c>
      <x:c r="E5" s="175" t="str">
        <x:v>Reducir el consumo de combustible en comparación con el límite de referencia aprobado</x:v>
      </x:c>
      <x:c r="F5" s="175" t="str">
        <x:v>% y tCO2e</x:v>
      </x:c>
      <x:c r="G5" s="216" t="n">
        <x:v>0</x:v>
      </x:c>
      <x:c r="H5" s="216" t="n">
        <x:v>0</x:v>
      </x:c>
      <x:c r="I5" s="216" t="n">
        <x:v>0</x:v>
      </x:c>
      <x:c r="J5" s="175" t="str"/>
      <x:c r="K5" s="210"/>
      <x:c r="L5" s="210"/>
      <x:c r="M5" s="175" t="str">
        <x:v>No comenzó .</x:v>
      </x:c>
      <x:c r="N5" s="216" t="n">
        <x:v>0</x:v>
      </x:c>
      <x:c r="O5" s="175" t="str">
        <x:v>Ilustración - medidor definido y pruebas contrafactuales</x:v>
      </x:c>
      <x:c r="P5" s="175" t="str"/>
      <x:c r="Q5" s="175" t="str">
        <x:v>Reducción de las operaciones</x:v>
      </x:c>
      <x:c r="R5" s="176" t="str">
        <x:v>No se sabe</x:v>
      </x:c>
    </x:row>
    <x:row r="6">
      <x:c r="A6" s="177" t="str"/>
      <x:c r="B6" s="178" t="str"/>
      <x:c r="C6" s="178" t="str"/>
      <x:c r="D6" s="178" t="str"/>
      <x:c r="E6" s="178" t="str"/>
      <x:c r="F6" s="178" t="str"/>
      <x:c r="G6" s="217"/>
      <x:c r="H6" s="217"/>
      <x:c r="I6" s="217"/>
      <x:c r="J6" s="178" t="str"/>
      <x:c r="K6" s="211"/>
      <x:c r="L6" s="211"/>
      <x:c r="M6" s="178" t="str">
        <x:v>No se aplica</x:v>
      </x:c>
      <x:c r="N6" s="217"/>
      <x:c r="O6" s="178" t="str"/>
      <x:c r="P6" s="178" t="str"/>
      <x:c r="Q6" s="178" t="str">
        <x:v>Reducción de las operaciones</x:v>
      </x:c>
      <x:c r="R6" s="179" t="str">
        <x:v>No se sabe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217"/>
      <x:c r="H7" s="217"/>
      <x:c r="I7" s="217"/>
      <x:c r="J7" s="178" t="str"/>
      <x:c r="K7" s="211"/>
      <x:c r="L7" s="211"/>
      <x:c r="M7" s="178" t="str">
        <x:v>No se aplica</x:v>
      </x:c>
      <x:c r="N7" s="217"/>
      <x:c r="O7" s="178" t="str"/>
      <x:c r="P7" s="178" t="str"/>
      <x:c r="Q7" s="178" t="str">
        <x:v>Reducción de las operaciones</x:v>
      </x:c>
      <x:c r="R7" s="179" t="str">
        <x:v>No se sabe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217"/>
      <x:c r="H8" s="217"/>
      <x:c r="I8" s="217"/>
      <x:c r="J8" s="178" t="str"/>
      <x:c r="K8" s="211"/>
      <x:c r="L8" s="211"/>
      <x:c r="M8" s="178" t="str">
        <x:v>No se aplica</x:v>
      </x:c>
      <x:c r="N8" s="217"/>
      <x:c r="O8" s="178" t="str"/>
      <x:c r="P8" s="178" t="str"/>
      <x:c r="Q8" s="178" t="str">
        <x:v>Reducción de las operaciones</x:v>
      </x:c>
      <x:c r="R8" s="179" t="str">
        <x:v>No se sabe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217"/>
      <x:c r="H9" s="217"/>
      <x:c r="I9" s="217"/>
      <x:c r="J9" s="178" t="str"/>
      <x:c r="K9" s="211"/>
      <x:c r="L9" s="211"/>
      <x:c r="M9" s="178" t="str">
        <x:v>No se aplica</x:v>
      </x:c>
      <x:c r="N9" s="217"/>
      <x:c r="O9" s="178" t="str"/>
      <x:c r="P9" s="178" t="str"/>
      <x:c r="Q9" s="178" t="str">
        <x:v>Reducción de las operaciones</x:v>
      </x:c>
      <x:c r="R9" s="179" t="str">
        <x:v>No se sabe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217"/>
      <x:c r="H10" s="217"/>
      <x:c r="I10" s="217"/>
      <x:c r="J10" s="178" t="str"/>
      <x:c r="K10" s="211"/>
      <x:c r="L10" s="211"/>
      <x:c r="M10" s="178" t="str">
        <x:v>No se aplica</x:v>
      </x:c>
      <x:c r="N10" s="217"/>
      <x:c r="O10" s="178" t="str"/>
      <x:c r="P10" s="178" t="str"/>
      <x:c r="Q10" s="178" t="str">
        <x:v>Reducción de las operaciones</x:v>
      </x:c>
      <x:c r="R10" s="179" t="str">
        <x:v>No se sabe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217"/>
      <x:c r="H11" s="217"/>
      <x:c r="I11" s="217"/>
      <x:c r="J11" s="178" t="str"/>
      <x:c r="K11" s="211"/>
      <x:c r="L11" s="211"/>
      <x:c r="M11" s="178" t="str">
        <x:v>No se aplica</x:v>
      </x:c>
      <x:c r="N11" s="217"/>
      <x:c r="O11" s="178" t="str"/>
      <x:c r="P11" s="178" t="str"/>
      <x:c r="Q11" s="178" t="str">
        <x:v>Reducción de las operaciones</x:v>
      </x:c>
      <x:c r="R11" s="179" t="str">
        <x:v>No se sabe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217"/>
      <x:c r="H12" s="217"/>
      <x:c r="I12" s="217"/>
      <x:c r="J12" s="178" t="str"/>
      <x:c r="K12" s="211"/>
      <x:c r="L12" s="211"/>
      <x:c r="M12" s="178" t="str">
        <x:v>No se aplica</x:v>
      </x:c>
      <x:c r="N12" s="217"/>
      <x:c r="O12" s="178" t="str"/>
      <x:c r="P12" s="178" t="str"/>
      <x:c r="Q12" s="178" t="str">
        <x:v>Reducción de las operaciones</x:v>
      </x:c>
      <x:c r="R12" s="179" t="str">
        <x:v>No se sabe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217"/>
      <x:c r="H13" s="217"/>
      <x:c r="I13" s="217"/>
      <x:c r="J13" s="178" t="str"/>
      <x:c r="K13" s="211"/>
      <x:c r="L13" s="211"/>
      <x:c r="M13" s="178" t="str">
        <x:v>No se aplica</x:v>
      </x:c>
      <x:c r="N13" s="217"/>
      <x:c r="O13" s="178" t="str"/>
      <x:c r="P13" s="178" t="str"/>
      <x:c r="Q13" s="178" t="str">
        <x:v>Reducción de las operaciones</x:v>
      </x:c>
      <x:c r="R13" s="179" t="str">
        <x:v>No se sabe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217"/>
      <x:c r="H14" s="217"/>
      <x:c r="I14" s="217"/>
      <x:c r="J14" s="178" t="str"/>
      <x:c r="K14" s="211"/>
      <x:c r="L14" s="211"/>
      <x:c r="M14" s="178" t="str">
        <x:v>No se aplica</x:v>
      </x:c>
      <x:c r="N14" s="217"/>
      <x:c r="O14" s="178" t="str"/>
      <x:c r="P14" s="178" t="str"/>
      <x:c r="Q14" s="178" t="str">
        <x:v>Reducción de las operaciones</x:v>
      </x:c>
      <x:c r="R14" s="179" t="str">
        <x:v>No se sabe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217"/>
      <x:c r="H15" s="217"/>
      <x:c r="I15" s="217"/>
      <x:c r="J15" s="178" t="str"/>
      <x:c r="K15" s="211"/>
      <x:c r="L15" s="211"/>
      <x:c r="M15" s="178" t="str">
        <x:v>No se aplica</x:v>
      </x:c>
      <x:c r="N15" s="217"/>
      <x:c r="O15" s="178" t="str"/>
      <x:c r="P15" s="178" t="str"/>
      <x:c r="Q15" s="178" t="str">
        <x:v>Reducción de las operaciones</x:v>
      </x:c>
      <x:c r="R15" s="179" t="str">
        <x:v>No se sabe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217"/>
      <x:c r="H16" s="217"/>
      <x:c r="I16" s="217"/>
      <x:c r="J16" s="178" t="str"/>
      <x:c r="K16" s="211"/>
      <x:c r="L16" s="211"/>
      <x:c r="M16" s="178" t="str">
        <x:v>No se aplica</x:v>
      </x:c>
      <x:c r="N16" s="217"/>
      <x:c r="O16" s="178" t="str"/>
      <x:c r="P16" s="178" t="str"/>
      <x:c r="Q16" s="178" t="str">
        <x:v>Reducción de las operaciones</x:v>
      </x:c>
      <x:c r="R16" s="179" t="str">
        <x:v>No se sabe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217"/>
      <x:c r="H17" s="217"/>
      <x:c r="I17" s="217"/>
      <x:c r="J17" s="178" t="str"/>
      <x:c r="K17" s="211"/>
      <x:c r="L17" s="211"/>
      <x:c r="M17" s="178" t="str">
        <x:v>No se aplica</x:v>
      </x:c>
      <x:c r="N17" s="217"/>
      <x:c r="O17" s="178" t="str"/>
      <x:c r="P17" s="178" t="str"/>
      <x:c r="Q17" s="178" t="str">
        <x:v>Reducción de las operaciones</x:v>
      </x:c>
      <x:c r="R17" s="179" t="str">
        <x:v>No se sabe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217"/>
      <x:c r="H18" s="217"/>
      <x:c r="I18" s="217"/>
      <x:c r="J18" s="178" t="str"/>
      <x:c r="K18" s="211"/>
      <x:c r="L18" s="211"/>
      <x:c r="M18" s="178" t="str">
        <x:v>No se aplica</x:v>
      </x:c>
      <x:c r="N18" s="217"/>
      <x:c r="O18" s="178" t="str"/>
      <x:c r="P18" s="178" t="str"/>
      <x:c r="Q18" s="178" t="str">
        <x:v>Reducción de las operaciones</x:v>
      </x:c>
      <x:c r="R18" s="179" t="str">
        <x:v>No se sabe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217"/>
      <x:c r="H19" s="217"/>
      <x:c r="I19" s="217"/>
      <x:c r="J19" s="178" t="str"/>
      <x:c r="K19" s="211"/>
      <x:c r="L19" s="211"/>
      <x:c r="M19" s="178" t="str">
        <x:v>No se aplica</x:v>
      </x:c>
      <x:c r="N19" s="217"/>
      <x:c r="O19" s="178" t="str"/>
      <x:c r="P19" s="178" t="str"/>
      <x:c r="Q19" s="178" t="str">
        <x:v>Reducción de las operaciones</x:v>
      </x:c>
      <x:c r="R19" s="179" t="str">
        <x:v>No se sabe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217"/>
      <x:c r="H20" s="217"/>
      <x:c r="I20" s="217"/>
      <x:c r="J20" s="178" t="str"/>
      <x:c r="K20" s="211"/>
      <x:c r="L20" s="211"/>
      <x:c r="M20" s="178" t="str">
        <x:v>No se aplica</x:v>
      </x:c>
      <x:c r="N20" s="217"/>
      <x:c r="O20" s="178" t="str"/>
      <x:c r="P20" s="178" t="str"/>
      <x:c r="Q20" s="178" t="str">
        <x:v>Reducción de las operaciones</x:v>
      </x:c>
      <x:c r="R20" s="179" t="str">
        <x:v>No se sabe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217"/>
      <x:c r="H21" s="217"/>
      <x:c r="I21" s="217"/>
      <x:c r="J21" s="178" t="str"/>
      <x:c r="K21" s="211"/>
      <x:c r="L21" s="211"/>
      <x:c r="M21" s="178" t="str">
        <x:v>No se aplica</x:v>
      </x:c>
      <x:c r="N21" s="217"/>
      <x:c r="O21" s="178" t="str"/>
      <x:c r="P21" s="178" t="str"/>
      <x:c r="Q21" s="178" t="str">
        <x:v>Reducción de las operaciones</x:v>
      </x:c>
      <x:c r="R21" s="179" t="str">
        <x:v>No se sabe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217"/>
      <x:c r="H22" s="217"/>
      <x:c r="I22" s="217"/>
      <x:c r="J22" s="178" t="str"/>
      <x:c r="K22" s="211"/>
      <x:c r="L22" s="211"/>
      <x:c r="M22" s="178" t="str">
        <x:v>No se aplica</x:v>
      </x:c>
      <x:c r="N22" s="217"/>
      <x:c r="O22" s="178" t="str"/>
      <x:c r="P22" s="178" t="str"/>
      <x:c r="Q22" s="178" t="str">
        <x:v>Reducción de las operaciones</x:v>
      </x:c>
      <x:c r="R22" s="179" t="str">
        <x:v>No se sabe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217"/>
      <x:c r="H23" s="217"/>
      <x:c r="I23" s="217"/>
      <x:c r="J23" s="178" t="str"/>
      <x:c r="K23" s="211"/>
      <x:c r="L23" s="211"/>
      <x:c r="M23" s="178" t="str">
        <x:v>No se aplica</x:v>
      </x:c>
      <x:c r="N23" s="217"/>
      <x:c r="O23" s="178" t="str"/>
      <x:c r="P23" s="178" t="str"/>
      <x:c r="Q23" s="178" t="str">
        <x:v>Reducción de las operaciones</x:v>
      </x:c>
      <x:c r="R23" s="179" t="str">
        <x:v>No se sabe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218"/>
      <x:c r="H24" s="218"/>
      <x:c r="I24" s="218"/>
      <x:c r="J24" s="181" t="str"/>
      <x:c r="K24" s="212"/>
      <x:c r="L24" s="212"/>
      <x:c r="M24" s="181" t="str">
        <x:v>No se aplica</x:v>
      </x:c>
      <x:c r="N24" s="218"/>
      <x:c r="O24" s="181" t="str"/>
      <x:c r="P24" s="181" t="str"/>
      <x:c r="Q24" s="181" t="str">
        <x:v>Reducción de las operaciones</x:v>
      </x:c>
      <x:c r="R24" s="182" t="str">
        <x:v>No se sabe</x:v>
      </x:c>
    </x:row>
  </x:sheetData>
  <x:mergeCells>
    <x:mergeCell ref="A1:R1"/>
    <x:mergeCell ref="A2:R2"/>
  </x:mergeCells>
  <x:conditionalFormatting sqref="M5:M24">
    <x:cfRule type="expression" dxfId="29" priority="1">
      <x:formula>M5="Approved"</x:formula>
    </x:cfRule>
    <x:cfRule type="expression" dxfId="30" priority="2">
      <x:formula>M5="Finding open"</x:formula>
    </x:cfRule>
    <x:cfRule type="expression" dxfId="31" priority="3">
      <x:formula>M5="In progress"</x:formula>
    </x:cfRule>
    <x:cfRule type="expression" dxfId="32" priority="4">
      <x:formula>M5="Blocked"</x:formula>
    </x:cfRule>
  </x:conditionalFormatting>
  <x:dataValidations count="3">
    <x:dataValidation type="list" sqref="M5:M24">
      <x:formula1>Lists!$A$5:$A$12</x:formula1>
    </x:dataValidation>
    <x:dataValidation type="list" sqref="Q5:Q24">
      <x:formula1>Lists!$I$5:$I$9</x:formula1>
    </x:dataValidation>
    <x:dataValidation type="list" sqref="R5:R24">
      <x:formula1>Lists!$C$5:$C$8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6bb80fd99d46cd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31" hidden="0" customWidth="1"/>
    <x:col min="4" max="4" width="28" hidden="0" customWidth="1"/>
    <x:col min="5" max="5" width="32" hidden="0" customWidth="1"/>
    <x:col min="6" max="6" width="32" hidden="0" customWidth="1"/>
    <x:col min="7" max="7" width="32" hidden="0" customWidth="1"/>
    <x:col min="8" max="8" width="35" hidden="0" customWidth="1"/>
    <x:col min="9" max="9" width="36" hidden="0" customWidth="1"/>
    <x:col min="10" max="10" width="17" hidden="0" customWidth="1"/>
    <x:col min="11" max="11" width="18" hidden="0" customWidth="1"/>
    <x:col min="12" max="12" width="14" hidden="0" customWidth="1"/>
    <x:col min="13" max="13" width="15" hidden="0" customWidth="1"/>
    <x:col min="14" max="14" width="32" hidden="0" customWidth="1"/>
    <x:col min="15" max="15" width="31" hidden="0" customWidth="1"/>
    <x:col min="16" max="16" width="18" hidden="0" customWidth="1"/>
  </x:cols>
  <x:sheetData>
    <x:row r="1" ht="34" customHeight="1">
      <x:c r="A1" s="4" t="str">
        <x:v>Preparación para la adaptación al clima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Conectar los peligros, la exposición, la vulnerabilidad, las consecuencias, las acciones, los costes y el riesgo residual.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Identificación de riesgo</x:v>
      </x:c>
      <x:c r="B4" s="56" t="str">
        <x:v>El peligro</x:v>
      </x:c>
      <x:c r="C4" s="56" t="str">
        <x:v>Activo / sitio / proceso</x:v>
      </x:c>
      <x:c r="D4" s="56" t="str">
        <x:v>Exhibición</x:v>
      </x:c>
      <x:c r="E4" s="56" t="str">
        <x:v>Vulnerabilidad</x:v>
      </x:c>
      <x:c r="F4" s="56" t="str">
        <x:v>Consecuencias operativas</x:v>
      </x:c>
      <x:c r="G4" s="56" t="str">
        <x:v>Consecuencias financieras</x:v>
      </x:c>
      <x:c r="H4" s="56" t="str">
        <x:v>Escenario / evidencia</x:v>
      </x:c>
      <x:c r="I4" s="56" t="str">
        <x:v>Acción de adaptación</x:v>
      </x:c>
      <x:c r="J4" s="56" t="str">
        <x:v>Costo / captx</x:v>
      </x:c>
      <x:c r="K4" s="56" t="str">
        <x:v>Propietario</x:v>
      </x:c>
      <x:c r="L4" s="56" t="str">
        <x:v>Fecha de destino</x:v>
      </x:c>
      <x:c r="M4" s="56" t="str">
        <x:v>Riesgo residual</x:v>
      </x:c>
      <x:c r="N4" s="56" t="str">
        <x:v>Enlace entre continuidad de negocios</x:v>
      </x:c>
      <x:c r="O4" s="56" t="str">
        <x:v>Pruebas</x:v>
      </x:c>
      <x:c r="P4" s="57" t="str">
        <x:v>Estado de la empresa</x:v>
      </x:c>
    </x:row>
    <x:row r="5">
      <x:c r="A5" s="174" t="str">
        <x:v>EX-RSK-001</x:v>
      </x:c>
      <x:c r="B5" s="175" t="str">
        <x:v>Calor extremo</x:v>
      </x:c>
      <x:c r="C5" s="175" t="str">
        <x:v>Trabajo / proceso ilustrativo al aire libre - reemplazo</x:v>
      </x:c>
      <x:c r="D5" s="175" t="str">
        <x:v>Días de alta temperatura y calor máximo</x:v>
      </x:c>
      <x:c r="E5" s="175" t="str">
        <x:v>Regímenes de descanso laboral, refrigeración y sensibilidad del equipo crítico para la evaluación</x:v>
      </x:c>
      <x:c r="F5" s="175" t="str">
        <x:v>Salud de los trabajadores, horas perdidas, interrupción o cierre</x:v>
      </x:c>
      <x:c r="G5" s="175" t="str">
        <x:v>Costo médico, horas extras, pérdida de producción y captx</x:v>
      </x:c>
      <x:c r="H5" s="175" t="str">
        <x:v>Ilustración: sustituir por pruebas específicas del sitio</x:v>
      </x:c>
      <x:c r="I5" s="175" t="str">
        <x:v>Plan de acción sobre el calor, controles de ingeniería y umbrales de activación</x:v>
      </x:c>
      <x:c r="J5" s="216" t="n">
        <x:v>0</x:v>
      </x:c>
      <x:c r="K5" s="175" t="str"/>
      <x:c r="L5" s="210"/>
      <x:c r="M5" s="175" t="str">
        <x:v>Alto</x:v>
      </x:c>
      <x:c r="N5" s="175" t="str">
        <x:v>Actualizar los planes de emergencia y continuidad</x:v>
      </x:c>
      <x:c r="O5" s="175" t="str"/>
      <x:c r="P5" s="176" t="str">
        <x:v>No comenzó .</x:v>
      </x:c>
    </x:row>
    <x:row r="6">
      <x:c r="A6" s="177" t="str">
        <x:v>EX-RSK-002</x:v>
      </x:c>
      <x:c r="B6" s="178" t="str">
        <x:v>Fuertes lluvias / inundaciones</x:v>
      </x:c>
      <x:c r="C6" s="178" t="str">
        <x:v>Sitio ilustrativo de baja altura - reemplazo</x:v>
      </x:c>
      <x:c r="D6" s="178" t="str">
        <x:v>Exponencia al drenaje y acceso</x:v>
      </x:c>
      <x:c r="E6" s="178" t="str">
        <x:v>Capacidad de drenaje, salas eléctricas y acceso logístico para la evaluación</x:v>
      </x:c>
      <x:c r="F6" s="178" t="str">
        <x:v>Interrupción del acceso, daños en el equipo y retrasos en las entregas</x:v>
      </x:c>
      <x:c r="G6" s="178" t="str">
        <x:v>Costo de reparación, pérdida de inventario, retraso en los ingresos y efecto del seguro</x:v>
      </x:c>
      <x:c r="H6" s="178" t="str">
        <x:v>Ilustración - sustituir</x:v>
      </x:c>
      <x:c r="I6" s="178" t="str">
        <x:v>Actualización del drenaje, barreras, mantenimiento y factores desencadenantes de respuesta</x:v>
      </x:c>
      <x:c r="J6" s="217" t="n">
        <x:v>0</x:v>
      </x:c>
      <x:c r="K6" s="178" t="str"/>
      <x:c r="L6" s="211"/>
      <x:c r="M6" s="178" t="str">
        <x:v>Alto</x:v>
      </x:c>
      <x:c r="N6" s="178" t="str">
        <x:v>Actualizar los planes de emergencia y continuidad</x:v>
      </x:c>
      <x:c r="O6" s="178" t="str"/>
      <x:c r="P6" s="179" t="str">
        <x:v>No comenzó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217"/>
      <x:c r="K7" s="178" t="str"/>
      <x:c r="L7" s="211"/>
      <x:c r="M7" s="178" t="str">
        <x:v>Medio</x:v>
      </x:c>
      <x:c r="N7" s="178" t="str"/>
      <x:c r="O7" s="178" t="str"/>
      <x:c r="P7" s="179" t="str">
        <x:v>No se aplica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217"/>
      <x:c r="K8" s="178" t="str"/>
      <x:c r="L8" s="211"/>
      <x:c r="M8" s="178" t="str">
        <x:v>Medio</x:v>
      </x:c>
      <x:c r="N8" s="178" t="str"/>
      <x:c r="O8" s="178" t="str"/>
      <x:c r="P8" s="179" t="str">
        <x:v>No se aplica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217"/>
      <x:c r="K9" s="178" t="str"/>
      <x:c r="L9" s="211"/>
      <x:c r="M9" s="178" t="str">
        <x:v>Medio</x:v>
      </x:c>
      <x:c r="N9" s="178" t="str"/>
      <x:c r="O9" s="178" t="str"/>
      <x:c r="P9" s="179" t="str">
        <x:v>No se aplica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217"/>
      <x:c r="K10" s="178" t="str"/>
      <x:c r="L10" s="211"/>
      <x:c r="M10" s="178" t="str">
        <x:v>Medio</x:v>
      </x:c>
      <x:c r="N10" s="178" t="str"/>
      <x:c r="O10" s="178" t="str"/>
      <x:c r="P10" s="179" t="str">
        <x:v>No se aplica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217"/>
      <x:c r="K11" s="178" t="str"/>
      <x:c r="L11" s="211"/>
      <x:c r="M11" s="178" t="str">
        <x:v>Medio</x:v>
      </x:c>
      <x:c r="N11" s="178" t="str"/>
      <x:c r="O11" s="178" t="str"/>
      <x:c r="P11" s="179" t="str">
        <x:v>No se aplica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217"/>
      <x:c r="K12" s="178" t="str"/>
      <x:c r="L12" s="211"/>
      <x:c r="M12" s="178" t="str">
        <x:v>Medio</x:v>
      </x:c>
      <x:c r="N12" s="178" t="str"/>
      <x:c r="O12" s="178" t="str"/>
      <x:c r="P12" s="179" t="str">
        <x:v>No se aplica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217"/>
      <x:c r="K13" s="178" t="str"/>
      <x:c r="L13" s="211"/>
      <x:c r="M13" s="178" t="str">
        <x:v>Medio</x:v>
      </x:c>
      <x:c r="N13" s="178" t="str"/>
      <x:c r="O13" s="178" t="str"/>
      <x:c r="P13" s="179" t="str">
        <x:v>No se aplica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217"/>
      <x:c r="K14" s="178" t="str"/>
      <x:c r="L14" s="211"/>
      <x:c r="M14" s="178" t="str">
        <x:v>Medio</x:v>
      </x:c>
      <x:c r="N14" s="178" t="str"/>
      <x:c r="O14" s="178" t="str"/>
      <x:c r="P14" s="179" t="str">
        <x:v>No se aplica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217"/>
      <x:c r="K15" s="178" t="str"/>
      <x:c r="L15" s="211"/>
      <x:c r="M15" s="178" t="str">
        <x:v>Medio</x:v>
      </x:c>
      <x:c r="N15" s="178" t="str"/>
      <x:c r="O15" s="178" t="str"/>
      <x:c r="P15" s="179" t="str">
        <x:v>No se aplica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217"/>
      <x:c r="K16" s="178" t="str"/>
      <x:c r="L16" s="211"/>
      <x:c r="M16" s="178" t="str">
        <x:v>Medio</x:v>
      </x:c>
      <x:c r="N16" s="178" t="str"/>
      <x:c r="O16" s="178" t="str"/>
      <x:c r="P16" s="179" t="str">
        <x:v>No se aplica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217"/>
      <x:c r="K17" s="178" t="str"/>
      <x:c r="L17" s="211"/>
      <x:c r="M17" s="178" t="str">
        <x:v>Medio</x:v>
      </x:c>
      <x:c r="N17" s="178" t="str"/>
      <x:c r="O17" s="178" t="str"/>
      <x:c r="P17" s="179" t="str">
        <x:v>No se aplica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217"/>
      <x:c r="K18" s="178" t="str"/>
      <x:c r="L18" s="211"/>
      <x:c r="M18" s="178" t="str">
        <x:v>Medio</x:v>
      </x:c>
      <x:c r="N18" s="178" t="str"/>
      <x:c r="O18" s="178" t="str"/>
      <x:c r="P18" s="179" t="str">
        <x:v>No se aplica</x:v>
      </x:c>
    </x:row>
    <x:row r="19">
      <x:c r="A19" s="180" t="str"/>
      <x:c r="B19" s="181" t="str"/>
      <x:c r="C19" s="181" t="str"/>
      <x:c r="D19" s="181" t="str"/>
      <x:c r="E19" s="181" t="str"/>
      <x:c r="F19" s="181" t="str"/>
      <x:c r="G19" s="181" t="str"/>
      <x:c r="H19" s="181" t="str"/>
      <x:c r="I19" s="181" t="str"/>
      <x:c r="J19" s="218"/>
      <x:c r="K19" s="181" t="str"/>
      <x:c r="L19" s="212"/>
      <x:c r="M19" s="181" t="str">
        <x:v>Medio</x:v>
      </x:c>
      <x:c r="N19" s="181" t="str"/>
      <x:c r="O19" s="181" t="str"/>
      <x:c r="P19" s="182" t="str">
        <x:v>No se aplica</x:v>
      </x:c>
    </x:row>
  </x:sheetData>
  <x:mergeCells>
    <x:mergeCell ref="A1:P1"/>
    <x:mergeCell ref="A2:P2"/>
  </x:mergeCells>
  <x:conditionalFormatting sqref="P5:P19">
    <x:cfRule type="expression" dxfId="33" priority="1">
      <x:formula>P5="Approved"</x:formula>
    </x:cfRule>
    <x:cfRule type="expression" dxfId="34" priority="2">
      <x:formula>P5="Finding open"</x:formula>
    </x:cfRule>
    <x:cfRule type="expression" dxfId="35" priority="3">
      <x:formula>P5="In progress"</x:formula>
    </x:cfRule>
    <x:cfRule type="expression" dxfId="36" priority="4">
      <x:formula>P5="Blocked"</x:formula>
    </x:cfRule>
  </x:conditionalFormatting>
  <x:dataValidations count="2">
    <x:dataValidation type="list" sqref="M5:M19">
      <x:formula1>Lists!$J$5:$J$8</x:formula1>
    </x:dataValidation>
    <x:dataValidation type="list" sqref="P5:P19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4eda494e904626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47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37" hidden="0" customWidth="1"/>
    <x:col min="9" max="9" width="14" hidden="0" customWidth="1"/>
    <x:col min="10" max="10" width="55" hidden="0" customWidth="1"/>
  </x:cols>
  <x:sheetData>
    <x:row r="1" ht="34" customHeight="1">
      <x:c r="A1" s="4" t="str">
        <x:v>Puertas de archivo y publicación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Una puerta crítica abierta bloquea la preparación incluso cuando se completan la mayoría de las tareas.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Puerta de entrada</x:v>
      </x:c>
      <x:c r="B4" s="56" t="str">
        <x:v>Decisión / prueba</x:v>
      </x:c>
      <x:c r="C4" s="56" t="str">
        <x:v>Prueba mínima</x:v>
      </x:c>
      <x:c r="D4" s="56" t="str">
        <x:v>Propietario</x:v>
      </x:c>
      <x:c r="E4" s="56" t="str">
        <x:v>Aprobación</x:v>
      </x:c>
      <x:c r="F4" s="56" t="str">
        <x:v>Estado de la empresa</x:v>
      </x:c>
      <x:c r="G4" s="56" t="str">
        <x:v>Resultado de la puerta</x:v>
      </x:c>
      <x:c r="H4" s="56" t="str">
        <x:v>Encuesta / acción abierta</x:v>
      </x:c>
      <x:c r="I4" s="56" t="str">
        <x:v>Fecha de vencimiento</x:v>
      </x:c>
      <x:c r="J4" s="57" t="str">
        <x:v>URL de la fuente</x:v>
      </x:c>
    </x:row>
    <x:row r="5">
      <x:c r="A5" s="110" t="str">
        <x:v>1</x:v>
      </x:c>
      <x:c r="B5" s="139" t="str">
        <x:v>Rutas legales</x:v>
      </x:c>
      <x:c r="C5" s="139" t="str">
        <x:v>Memorándum de ruta legal actual, fijación de fuentes y fecha de revisión</x:v>
      </x:c>
      <x:c r="D5" s="139" t="str"/>
      <x:c r="E5" s="139" t="str"/>
      <x:c r="F5" s="139" t="str">
        <x:v>No comenzó .</x:v>
      </x:c>
      <x:c r="G5" s="139" t="str">
        <x:f>IF(OR(F5="Approved",F5="Not applicable"),"PASS","OPEN")</x:f>
        <x:v>OPEN</x:v>
      </x:c>
      <x:c r="H5" s="139" t="str"/>
      <x:c r="I5" s="150"/>
      <x:c r="J5" s="111" t="str">
        <x:v>https://uaelegislation.gov.ae/en/legislations/2558</x:v>
      </x:c>
    </x:row>
    <x:row r="6">
      <x:c r="A6" s="112" t="str">
        <x:v>2</x:v>
      </x:c>
      <x:c r="B6" s="140" t="str">
        <x:v>Autoridad / designación</x:v>
      </x:c>
      <x:c r="C6" s="140" t="str">
        <x:v>Indicación o evidencia de aplicabilidad local; preguntas abiertas a la autoridad visibles</x:v>
      </x:c>
      <x:c r="D6" s="140" t="str"/>
      <x:c r="E6" s="140" t="str"/>
      <x:c r="F6" s="140" t="str">
        <x:v>No comenzó .</x:v>
      </x:c>
      <x:c r="G6" s="140" t="str">
        <x:f>IF(OR(F6="Approved",F6="Not applicable"),"PASS","OPEN")</x:f>
        <x:v>OPEN</x:v>
      </x:c>
      <x:c r="H6" s="140" t="str"/>
      <x:c r="I6" s="151"/>
      <x:c r="J6" s="113" t="str">
        <x:v>https://uaelegislation.gov.ae/en/legislations/2558</x:v>
      </x:c>
    </x:row>
    <x:row r="7">
      <x:c r="A7" s="112" t="str">
        <x:v>3</x:v>
      </x:c>
      <x:c r="B7" s="140" t="str">
        <x:v>Fronteras</x:v>
      </x:c>
      <x:c r="C7" s="140" t="str">
        <x:v>Entidad, instalación, operador, gases, ámbito y período aprobados</x:v>
      </x:c>
      <x:c r="D7" s="140" t="str"/>
      <x:c r="E7" s="140" t="str"/>
      <x:c r="F7" s="140" t="str">
        <x:v>No comenzó .</x:v>
      </x:c>
      <x:c r="G7" s="140" t="str">
        <x:f>IF(OR(F7="Approved",F7="Not applicable"),"PASS","OPEN")</x:f>
        <x:v>OPEN</x:v>
      </x:c>
      <x:c r="H7" s="140" t="str"/>
      <x:c r="I7" s="151"/>
      <x:c r="J7" s="113" t="str">
        <x:v>https://uaelegislation.gov.ae/en/legislations/2558</x:v>
      </x:c>
    </x:row>
    <x:row r="8">
      <x:c r="A8" s="112" t="str">
        <x:v>4</x:v>
      </x:c>
      <x:c r="B8" s="140" t="str">
        <x:v>Completidad de la fuente</x:v>
      </x:c>
      <x:c r="C8" s="140" t="str">
        <x:v>La población de instalaciones y fuentes de emisión reconciliadas</x:v>
      </x:c>
      <x:c r="D8" s="140" t="str"/>
      <x:c r="E8" s="140" t="str"/>
      <x:c r="F8" s="140" t="str">
        <x:v>No comenzó .</x:v>
      </x:c>
      <x:c r="G8" s="140" t="str">
        <x:f>IF(OR(F8="Approved",F8="Not applicable"),"PASS","OPEN")</x:f>
        <x:v>OPEN</x:v>
      </x:c>
      <x:c r="H8" s="140" t="str"/>
      <x:c r="I8" s="151"/>
      <x:c r="J8" s="113" t="str">
        <x:v>https://uaelegislation.gov.ae/en/legislations/2558</x:v>
      </x:c>
    </x:row>
    <x:row r="9">
      <x:c r="A9" s="112" t="str">
        <x:v>5</x:v>
      </x:c>
      <x:c r="B9" s="140" t="str">
        <x:v>Los métodos</x:v>
      </x:c>
      <x:c r="C9" s="140" t="str">
        <x:v>Métodos, factores, unidades, estimaciones y registro de cambios aprobados</x:v>
      </x:c>
      <x:c r="D9" s="140" t="str"/>
      <x:c r="E9" s="140" t="str"/>
      <x:c r="F9" s="140" t="str">
        <x:v>No comenzó .</x:v>
      </x:c>
      <x:c r="G9" s="140" t="str">
        <x:f>IF(OR(F9="Approved",F9="Not applicable"),"PASS","OPEN")</x:f>
        <x:v>OPEN</x:v>
      </x:c>
      <x:c r="H9" s="140" t="str"/>
      <x:c r="I9" s="151"/>
      <x:c r="J9" s="113" t="str">
        <x:v>https://uaelegislation.gov.ae/en/legislations/2558</x:v>
      </x:c>
    </x:row>
    <x:row r="10">
      <x:c r="A10" s="112" t="str">
        <x:v>6</x:v>
      </x:c>
      <x:c r="B10" s="140" t="str">
        <x:v>Pruebas</x:v>
      </x:c>
      <x:c r="C10" s="140" t="str">
        <x:v>Registros originales vinculados, recuperables y conservados durante el período requerido</x:v>
      </x:c>
      <x:c r="D10" s="140" t="str"/>
      <x:c r="E10" s="140" t="str"/>
      <x:c r="F10" s="140" t="str">
        <x:v>No comenzó .</x:v>
      </x:c>
      <x:c r="G10" s="140" t="str">
        <x:f>IF(OR(F10="Approved",F10="Not applicable"),"PASS","OPEN")</x:f>
        <x:v>OPEN</x:v>
      </x:c>
      <x:c r="H10" s="140" t="str"/>
      <x:c r="I10" s="151"/>
      <x:c r="J10" s="113" t="str">
        <x:v>https://uaelegislation.gov.ae/en/legislations/2558</x:v>
      </x:c>
    </x:row>
    <x:row r="11">
      <x:c r="A11" s="112" t="str">
        <x:v>7</x:v>
      </x:c>
      <x:c r="B11" s="140" t="str">
        <x:v>Control de las operaciones</x:v>
      </x:c>
      <x:c r="C11" s="140" t="str">
        <x:v>Control clave operado; hallazgos críticos/materiales corregidos y reprovados</x:v>
      </x:c>
      <x:c r="D11" s="140" t="str"/>
      <x:c r="E11" s="140" t="str"/>
      <x:c r="F11" s="140" t="str">
        <x:v>No comenzó .</x:v>
      </x:c>
      <x:c r="G11" s="140" t="str">
        <x:f>IF(OR(F11="Approved",F11="Not applicable"),"PASS","OPEN")</x:f>
        <x:v>OPEN</x:v>
      </x:c>
      <x:c r="H11" s="140" t="str"/>
      <x:c r="I11" s="151"/>
      <x:c r="J11" s="113" t="str">
        <x:v>https://uaelegislation.gov.ae/en/legislations/2558</x:v>
      </x:c>
    </x:row>
    <x:row r="12">
      <x:c r="A12" s="112" t="str">
        <x:v>8</x:v>
      </x:c>
      <x:c r="B12" s="140" t="str">
        <x:v>Verificación</x:v>
      </x:c>
      <x:c r="C12" s="140" t="str">
        <x:v>Completada la verificación aplicable o el estado/limitaciones aprobados explícitamente</x:v>
      </x:c>
      <x:c r="D12" s="140" t="str"/>
      <x:c r="E12" s="140" t="str"/>
      <x:c r="F12" s="140" t="str">
        <x:v>No comenzó .</x:v>
      </x:c>
      <x:c r="G12" s="140" t="str">
        <x:f>IF(OR(F12="Approved",F12="Not applicable"),"PASS","OPEN")</x:f>
        <x:v>OPEN</x:v>
      </x:c>
      <x:c r="H12" s="140" t="str"/>
      <x:c r="I12" s="151"/>
      <x:c r="J12" s="113" t="str">
        <x:v>https://facilitymrv.ead.ae/</x:v>
      </x:c>
    </x:row>
    <x:row r="13">
      <x:c r="A13" s="112" t="str">
        <x:v>9</x:v>
      </x:c>
      <x:c r="B13" s="140" t="str">
        <x:v>Planeos y gobernanza</x:v>
      </x:c>
      <x:c r="C13" s="140" t="str">
        <x:v>Información de reducción/adaptación conciliada con el inventario, los presupuestos y las aprobaciones</x:v>
      </x:c>
      <x:c r="D13" s="140" t="str"/>
      <x:c r="E13" s="140" t="str"/>
      <x:c r="F13" s="140" t="str">
        <x:v>No comenzó .</x:v>
      </x:c>
      <x:c r="G13" s="140" t="str">
        <x:f>IF(OR(F13="Approved",F13="Not applicable"),"PASS","OPEN")</x:f>
        <x:v>OPEN</x:v>
      </x:c>
      <x:c r="H13" s="140" t="str"/>
      <x:c r="I13" s="151"/>
      <x:c r="J13" s="113" t="str">
        <x:v>https://uaelegislation.gov.ae/en/legislations/2558</x:v>
      </x:c>
    </x:row>
    <x:row r="14">
      <x:c r="A14" s="114" t="str">
        <x:v>10</x:v>
      </x:c>
      <x:c r="B14" s="141" t="str">
        <x:v>Artículo final y reclamación</x:v>
      </x:c>
      <x:c r="C14" s="141" t="str">
        <x:v>Artículo 1o, apartado 1, letra a), del Reglamento (UE) n.o 1095/2014.</x:v>
      </x:c>
      <x:c r="D14" s="141" t="str"/>
      <x:c r="E14" s="141" t="str"/>
      <x:c r="F14" s="141" t="str">
        <x:v>No comenzó .</x:v>
      </x:c>
      <x:c r="G14" s="141" t="str">
        <x:f>IF(OR(F14="Approved",F14="Not applicable"),"PASS","OPEN")</x:f>
        <x:v>OPEN</x:v>
      </x:c>
      <x:c r="H14" s="141" t="str"/>
      <x:c r="I14" s="152"/>
      <x:c r="J14" s="115" t="str">
        <x:v>https://uaelegislation.gov.ae/en/legislations/2558</x:v>
      </x:c>
    </x:row>
    <x:row r="17">
      <x:c r="A17" s="223" t="str">
        <x:v>Estado general de la publicación / control de archivo</x:v>
      </x:c>
      <x:c r="B17" s="223"/>
      <x:c r="C17" s="223"/>
      <x:c r="D17" s="228" t="str">
        <x:f>IF(COUNTIF(G5:G14,"OPEN")=0,"READY FOR FINAL CONTROL","NOT READY - OPEN GATES")</x:f>
        <x:v>NOT READY - OPEN GATES</x:v>
      </x:c>
      <x:c r="E17" s="228"/>
      <x:c r="F17" s="228"/>
      <x:c r="G17" s="228"/>
    </x:row>
  </x:sheetData>
  <x:mergeCells>
    <x:mergeCell ref="A1:J1"/>
    <x:mergeCell ref="A2:J2"/>
    <x:mergeCell ref="A17:C17"/>
    <x:mergeCell ref="D17:G17"/>
  </x:mergeCells>
  <x:conditionalFormatting sqref="F5:F14">
    <x:cfRule type="expression" dxfId="37" priority="1">
      <x:formula>F5="Approved"</x:formula>
    </x:cfRule>
    <x:cfRule type="expression" dxfId="38" priority="2">
      <x:formula>F5="Finding open"</x:formula>
    </x:cfRule>
    <x:cfRule type="expression" dxfId="39" priority="3">
      <x:formula>F5="In progress"</x:formula>
    </x:cfRule>
    <x:cfRule type="expression" dxfId="40" priority="4">
      <x:formula>F5="Blocked"</x:formula>
    </x:cfRule>
  </x:conditionalFormatting>
  <x:conditionalFormatting sqref="G5:G14">
    <x:cfRule type="expression" dxfId="41" priority="5">
      <x:formula>G5="PASS"</x:formula>
    </x:cfRule>
    <x:cfRule type="expression" dxfId="42" priority="6">
      <x:formula>G5="OPEN"</x:formula>
    </x:cfRule>
  </x:conditionalFormatting>
  <x:dataValidations count="1">
    <x:dataValidation type="list" sqref="F5:F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19034bdce54829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21" hidden="0" customWidth="1"/>
    <x:col min="4" max="4" width="14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UAE Panel de control de preparación para la Ley del Clima MRV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N1"/>
      <x:c r="O1"/>
    </x:row>
    <x:row r="2" ht="30" customHeight="1">
      <x:c r="A2" s="11" t="str">
        <x:v>Resumen de los registros de trabajo y las diez puertas de presentación.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N2"/>
      <x:c r="O2"/>
    </x:row>
    <x:row r="3">
      <x:c r="N3"/>
      <x:c r="O3"/>
    </x:row>
    <x:row r="4">
      <x:c r="A4" s="235" t="str">
        <x:v>Puertas de archivo abiertas</x:v>
      </x:c>
      <x:c r="B4" s="235"/>
      <x:c r="C4" s="235"/>
      <x:c r="D4" s="281" t="str">
        <x:v>Control aprobado</x:v>
      </x:c>
      <x:c r="E4" s="281"/>
      <x:c r="F4" s="281"/>
      <x:c r="G4" s="327" t="str">
        <x:v>Líneas de pruebas aprobadas</x:v>
      </x:c>
      <x:c r="H4" s="327"/>
      <x:c r="I4" s="327"/>
      <x:c r="J4" s="373" t="str">
        <x:v>Control crítico / alto abierto</x:v>
      </x:c>
      <x:c r="K4" s="373"/>
      <x:c r="L4" s="373"/>
      <x:c r="N4"/>
      <x:c r="O4"/>
    </x:row>
    <x:row r="5">
      <x:c r="A5" s="253" t="n">
        <x:f>COUNTIF('Filing &amp; Approval'!G5:G14,"OPEN")</x:f>
        <x:v>10</x:v>
      </x:c>
      <x:c r="B5" s="254"/>
      <x:c r="C5" s="255"/>
      <x:c r="D5" s="299" t="n">
        <x:f>COUNTIF('Control Checklist'!H5:H24,"Approved")</x:f>
        <x:v>0</x:v>
      </x:c>
      <x:c r="E5" s="300"/>
      <x:c r="F5" s="301"/>
      <x:c r="G5" s="345" t="n">
        <x:f>COUNTIF('Data &amp; Evidence'!M5:M34,"Approved")</x:f>
        <x:v>0</x:v>
      </x:c>
      <x:c r="H5" s="346"/>
      <x:c r="I5" s="347"/>
      <x:c r="J5" s="391" t="n">
        <x:f>COUNTIFS('Control Checklist'!J5:J24,"Critical",'Control Checklist'!H5:H24,"&lt;&gt;Approved")+COUNTIFS('Control Checklist'!J5:J24,"High",'Control Checklist'!H5:H24,"&lt;&gt;Approved")</x:f>
        <x:v>0</x:v>
      </x:c>
      <x:c r="K5" s="392"/>
      <x:c r="L5" s="393"/>
      <x:c r="N5"/>
      <x:c r="O5"/>
    </x:row>
    <x:row r="6">
      <x:c r="A6" s="256"/>
      <x:c r="B6" s="257"/>
      <x:c r="C6" s="258"/>
      <x:c r="D6" s="302"/>
      <x:c r="E6" s="303"/>
      <x:c r="F6" s="304"/>
      <x:c r="G6" s="348"/>
      <x:c r="H6" s="349"/>
      <x:c r="I6" s="350"/>
      <x:c r="J6" s="394"/>
      <x:c r="K6" s="395"/>
      <x:c r="L6" s="396"/>
    </x:row>
    <x:row r="8">
      <x:c r="A8" s="223" t="str">
        <x:v>Completado el control general</x:v>
      </x:c>
      <x:c r="B8" s="223"/>
      <x:c r="C8" s="223"/>
      <x:c r="D8" s="223" t="str">
        <x:v>Resultado del control de presentación</x:v>
      </x:c>
      <x:c r="E8" s="223"/>
      <x:c r="F8" s="223"/>
      <x:c r="G8" s="223"/>
      <x:c r="H8" s="223"/>
      <x:c r="I8" s="223"/>
      <x:c r="J8" s="223"/>
      <x:c r="K8" s="223"/>
      <x:c r="L8" s="223"/>
    </x:row>
    <x:row r="9">
      <x:c r="A9" s="419" t="n">
        <x:f>IFERROR(COUNTIF('Control Checklist'!H5:H24,"Approved")/COUNTA('Control Checklist'!A5:A24),0)</x:f>
        <x:v>0</x:v>
      </x:c>
      <x:c r="B9" s="419"/>
      <x:c r="C9" s="419"/>
      <x:c r="D9" s="426" t="str">
        <x:f>IF(COUNTIF('Filing &amp; Approval'!G5:G14,"OPEN")=0,"READY FOR FINAL CONTROL","NOT READY - OPEN GATES")</x:f>
        <x:v>NOT READY - OPEN GATES</x:v>
      </x:c>
      <x:c r="E9" s="426"/>
      <x:c r="F9" s="426"/>
      <x:c r="G9" s="426"/>
      <x:c r="H9" s="426"/>
      <x:c r="I9" s="426"/>
      <x:c r="J9" s="426"/>
      <x:c r="K9" s="426"/>
      <x:c r="L9" s="426"/>
    </x:row>
    <x:row r="10">
      <x:c r="A10" s="419"/>
      <x:c r="B10" s="419"/>
      <x:c r="C10" s="419"/>
      <x:c r="D10" s="426"/>
      <x:c r="E10" s="426"/>
      <x:c r="F10" s="426"/>
      <x:c r="G10" s="426"/>
      <x:c r="H10" s="426"/>
      <x:c r="I10" s="426"/>
      <x:c r="J10" s="426"/>
      <x:c r="K10" s="426"/>
      <x:c r="L10" s="426"/>
    </x:row>
    <x:row r="13" ht="34" customHeight="1">
      <x:c r="A13" s="55" t="str">
        <x:v>Flujo de trabajo</x:v>
      </x:c>
      <x:c r="B13" s="56" t="str">
        <x:v>Registros totales</x:v>
      </x:c>
      <x:c r="C13" s="56" t="str">
        <x:v>Aplicado / completado</x:v>
      </x:c>
      <x:c r="D13" s="56" t="str">
        <x:v>Abriendo</x:v>
      </x:c>
      <x:c r="E13" s="56" t="str">
        <x:v>Completado</x:v>
      </x:c>
      <x:c r="F13" s="57" t="str">
        <x:v>Crítico/alto pendiente</x:v>
      </x:c>
    </x:row>
    <x:row r="14">
      <x:c r="A14" s="110" t="str">
        <x:v>Aplicabilidad</x:v>
      </x:c>
      <x:c r="B14" s="139" t="n">
        <x:f>COUNTA(Applicability!A5:A14)</x:f>
        <x:v>10</x:v>
      </x:c>
      <x:c r="C14" s="139" t="n">
        <x:f>COUNTIF(Applicability!I5:I14,"Approved")</x:f>
        <x:v>0</x:v>
      </x:c>
      <x:c r="D14" s="139" t="n">
        <x:f>COUNTIF(Applicability!I5:I14,"&lt;&gt;Approved")</x:f>
        <x:v>10</x:v>
      </x:c>
      <x:c r="E14" s="430" t="n">
        <x:f>IFERROR(C14/B14,0)</x:f>
        <x:v>0</x:v>
      </x:c>
      <x:c r="F14" s="111" t="n">
        <x:f>0</x:f>
        <x:v>0</x:v>
      </x:c>
    </x:row>
    <x:row r="15">
      <x:c r="A15" s="112" t="str">
        <x:v>Reloj de regulación</x:v>
      </x:c>
      <x:c r="B15" s="140" t="n">
        <x:f>COUNTA('Regulatory Watch'!A5:A14)</x:f>
        <x:v>10</x:v>
      </x:c>
      <x:c r="C15" s="140" t="n">
        <x:f>COUNTIF('Regulatory Watch'!K5:K14,"Approved")</x:f>
        <x:v>0</x:v>
      </x:c>
      <x:c r="D15" s="140" t="n">
        <x:f>COUNTIF('Regulatory Watch'!K5:K14,"&lt;&gt;Approved")</x:f>
        <x:v>10</x:v>
      </x:c>
      <x:c r="E15" s="431" t="n">
        <x:f>IFERROR(C15/B15,0)</x:f>
        <x:v>0</x:v>
      </x:c>
      <x:c r="F15" s="113" t="n">
        <x:f>0</x:f>
        <x:v>0</x:v>
      </x:c>
    </x:row>
    <x:row r="16">
      <x:c r="A16" s="112" t="str">
        <x:v>Facilidad / fuentes</x:v>
      </x:c>
      <x:c r="B16" s="140" t="n">
        <x:f>COUNTIF('Facility &amp; Source Register'!R5:R24,"&lt;&gt;Not applicable")</x:f>
        <x:v>20</x:v>
      </x:c>
      <x:c r="C16" s="140" t="n">
        <x:f>COUNTIF('Facility &amp; Source Register'!R5:R24,"Approved")</x:f>
        <x:v>0</x:v>
      </x:c>
      <x:c r="D16" s="140" t="n">
        <x:f>MAX(B16-C16,0)</x:f>
        <x:v>20</x:v>
      </x:c>
      <x:c r="E16" s="431" t="n">
        <x:f>IFERROR(C16/B16,0)</x:f>
        <x:v>0</x:v>
      </x:c>
      <x:c r="F16" s="113" t="n">
        <x:f>0</x:f>
        <x:v>0</x:v>
      </x:c>
    </x:row>
    <x:row r="17">
      <x:c r="A17" s="112" t="str">
        <x:v>Datos / pruebas</x:v>
      </x:c>
      <x:c r="B17" s="140" t="n">
        <x:f>COUNTIF('Data &amp; Evidence'!R5:R34,"&lt;&gt;Not applicable")</x:f>
        <x:v>30</x:v>
      </x:c>
      <x:c r="C17" s="140" t="n">
        <x:f>COUNTIF('Data &amp; Evidence'!R5:R34,"Approved")</x:f>
        <x:v>0</x:v>
      </x:c>
      <x:c r="D17" s="140" t="n">
        <x:f>MAX(B17-C17,0)</x:f>
        <x:v>30</x:v>
      </x:c>
      <x:c r="E17" s="431" t="n">
        <x:f>IFERROR(C17/B17,0)</x:f>
        <x:v>0</x:v>
      </x:c>
      <x:c r="F17" s="113" t="n">
        <x:f>0</x:f>
        <x:v>0</x:v>
      </x:c>
    </x:row>
    <x:row r="18">
      <x:c r="A18" s="112" t="str">
        <x:v>Métodos y factores</x:v>
      </x:c>
      <x:c r="B18" s="140" t="n">
        <x:f>COUNTIF('Methods &amp; Factors'!Q5:Q24,"&lt;&gt;Not applicable")</x:f>
        <x:v>20</x:v>
      </x:c>
      <x:c r="C18" s="140" t="n">
        <x:f>COUNTIF('Methods &amp; Factors'!Q5:Q24,"Approved")</x:f>
        <x:v>0</x:v>
      </x:c>
      <x:c r="D18" s="140" t="n">
        <x:f>MAX(B18-C18,0)</x:f>
        <x:v>20</x:v>
      </x:c>
      <x:c r="E18" s="431" t="n">
        <x:f>IFERROR(C18/B18,0)</x:f>
        <x:v>0</x:v>
      </x:c>
      <x:c r="F18" s="113" t="n">
        <x:f>0</x:f>
        <x:v>0</x:v>
      </x:c>
    </x:row>
    <x:row r="19">
      <x:c r="A19" s="112" t="str">
        <x:v>Control de las operaciones</x:v>
      </x:c>
      <x:c r="B19" s="140" t="n">
        <x:f>COUNTA('Control Checklist'!A5:A24)</x:f>
        <x:v>20</x:v>
      </x:c>
      <x:c r="C19" s="140" t="n">
        <x:f>COUNTIF('Control Checklist'!H5:H24,"Approved")</x:f>
        <x:v>0</x:v>
      </x:c>
      <x:c r="D19" s="140" t="n">
        <x:f>COUNTIF('Control Checklist'!H5:H24,"&lt;&gt;Approved")</x:f>
        <x:v>20</x:v>
      </x:c>
      <x:c r="E19" s="431" t="n">
        <x:f>IFERROR(C19/B19,0)</x:f>
        <x:v>0</x:v>
      </x:c>
      <x:c r="F19" s="113" t="n">
        <x:f>COUNTIFS('Control Checklist'!J5:J24,"Critical",'Control Checklist'!H5:H24,"&lt;&gt;Approved")+COUNTIFS('Control Checklist'!J5:J24,"High",'Control Checklist'!H5:H24,"&lt;&gt;Approved")</x:f>
        <x:v>0</x:v>
      </x:c>
    </x:row>
    <x:row r="20">
      <x:c r="A20" s="112" t="str">
        <x:v>Verificación</x:v>
      </x:c>
      <x:c r="B20" s="140" t="n">
        <x:f>COUNTIF('Verification Readiness'!P5:P14,"&lt;&gt;Not applicable")</x:f>
        <x:v>10</x:v>
      </x:c>
      <x:c r="C20" s="140" t="n">
        <x:f>COUNTIF('Verification Readiness'!P5:P14,"Completed")</x:f>
        <x:v>0</x:v>
      </x:c>
      <x:c r="D20" s="140" t="n">
        <x:f>MAX(B20-C20,0)</x:f>
        <x:v>10</x:v>
      </x:c>
      <x:c r="E20" s="431" t="n">
        <x:f>IFERROR(C20/B20,0)</x:f>
        <x:v>0</x:v>
      </x:c>
      <x:c r="F20" s="113" t="n">
        <x:f>0</x:f>
        <x:v>0</x:v>
      </x:c>
    </x:row>
    <x:row r="21">
      <x:c r="A21" s="112" t="str">
        <x:v>Plan de reducción</x:v>
      </x:c>
      <x:c r="B21" s="140" t="n">
        <x:f>COUNTIF('Reduction Plan'!M5:M24,"&lt;&gt;Not applicable")</x:f>
        <x:v>20</x:v>
      </x:c>
      <x:c r="C21" s="140" t="n">
        <x:f>COUNTIF('Reduction Plan'!M5:M24,"Approved")</x:f>
        <x:v>0</x:v>
      </x:c>
      <x:c r="D21" s="140" t="n">
        <x:f>MAX(B21-C21,0)</x:f>
        <x:v>20</x:v>
      </x:c>
      <x:c r="E21" s="431" t="n">
        <x:f>IFERROR(C21/B21,0)</x:f>
        <x:v>0</x:v>
      </x:c>
      <x:c r="F21" s="113" t="n">
        <x:f>0</x:f>
        <x:v>0</x:v>
      </x:c>
    </x:row>
    <x:row r="22">
      <x:c r="A22" s="112" t="str">
        <x:v>Adaptación</x:v>
      </x:c>
      <x:c r="B22" s="140" t="n">
        <x:f>COUNTIF('Adaptation Readiness'!P5:P19,"&lt;&gt;Not applicable")</x:f>
        <x:v>15</x:v>
      </x:c>
      <x:c r="C22" s="140" t="n">
        <x:f>COUNTIF('Adaptation Readiness'!P5:P19,"Approved")</x:f>
        <x:v>0</x:v>
      </x:c>
      <x:c r="D22" s="140" t="n">
        <x:f>MAX(B22-C22,0)</x:f>
        <x:v>15</x:v>
      </x:c>
      <x:c r="E22" s="431" t="n">
        <x:f>IFERROR(C22/B22,0)</x:f>
        <x:v>0</x:v>
      </x:c>
      <x:c r="F22" s="113" t="n">
        <x:f>0</x:f>
        <x:v>0</x:v>
      </x:c>
    </x:row>
    <x:row r="23">
      <x:c r="A23" s="114" t="str">
        <x:v>Puertas de archivo</x:v>
      </x:c>
      <x:c r="B23" s="141" t="n">
        <x:f>COUNTA('Filing &amp; Approval'!A5:A14)</x:f>
        <x:v>10</x:v>
      </x:c>
      <x:c r="C23" s="141" t="n">
        <x:f>COUNTIF('Filing &amp; Approval'!G5:G14,"PASS")</x:f>
        <x:v>0</x:v>
      </x:c>
      <x:c r="D23" s="141" t="n">
        <x:f>COUNTIF('Filing &amp; Approval'!G5:G14,"OPEN")</x:f>
        <x:v>10</x:v>
      </x:c>
      <x:c r="E23" s="432" t="n">
        <x:f>IFERROR(C23/B23,0)</x:f>
        <x:v>0</x:v>
      </x:c>
      <x:c r="F23" s="115" t="n">
        <x:f>COUNTIF('Filing &amp; Approval'!G5:G14,"OPEN")</x:f>
        <x:v>10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3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3">
    <x:cfRule type="expression" dxfId="43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13a3a5f982d94f49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E14:E23</xm:sqref>
        </x14:conditionalFormatting>
      </x14:conditionalFormattings>
    </x:ext>
  </x:extLst>
</x:worksheet>
</file>