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tables/table10.xml" ContentType="application/vnd.openxmlformats-officedocument.spreadsheetml.table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de8caceea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abf3913a5bc8419e"/>
    <x:sheet xmlns:r="http://schemas.openxmlformats.org/officeDocument/2006/relationships" name="Read Me" sheetId="2" r:id="Rec4578e7f77c4f01"/>
    <x:sheet xmlns:r="http://schemas.openxmlformats.org/officeDocument/2006/relationships" name="Applicability" sheetId="3" r:id="Rca7580c8d9854e27"/>
    <x:sheet xmlns:r="http://schemas.openxmlformats.org/officeDocument/2006/relationships" name="Regulatory Watch" sheetId="4" r:id="R785c5a92e1894d7d"/>
    <x:sheet xmlns:r="http://schemas.openxmlformats.org/officeDocument/2006/relationships" name="Facility &amp; Source Register" sheetId="5" r:id="Rb59a62c636984e2f"/>
    <x:sheet xmlns:r="http://schemas.openxmlformats.org/officeDocument/2006/relationships" name="Data &amp; Evidence" sheetId="6" r:id="Rcd3fefeefac646ca"/>
    <x:sheet xmlns:r="http://schemas.openxmlformats.org/officeDocument/2006/relationships" name="Methods &amp; Factors" sheetId="7" r:id="R2f55972f14e94e64"/>
    <x:sheet xmlns:r="http://schemas.openxmlformats.org/officeDocument/2006/relationships" name="Control Checklist" sheetId="8" r:id="R68405b35ed7a42d4"/>
    <x:sheet xmlns:r="http://schemas.openxmlformats.org/officeDocument/2006/relationships" name="Verification Readiness" sheetId="9" r:id="Rd973b81cbad543d8"/>
    <x:sheet xmlns:r="http://schemas.openxmlformats.org/officeDocument/2006/relationships" name="Reduction Plan" sheetId="10" r:id="R5c2c5b493e8545dd"/>
    <x:sheet xmlns:r="http://schemas.openxmlformats.org/officeDocument/2006/relationships" name="Adaptation Readiness" sheetId="11" r:id="Rcaf23f25490c449f"/>
    <x:sheet xmlns:r="http://schemas.openxmlformats.org/officeDocument/2006/relationships" name="Filing &amp; Approval" sheetId="12" r:id="R2d06c0d8fa91467e"/>
    <x:sheet xmlns:r="http://schemas.openxmlformats.org/officeDocument/2006/relationships" name="Dashboard" sheetId="13" r:id="R718d9d01f2c74a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%"/>
  </x:numFmts>
  <x:fonts count="18">
    <x:font>
      <x:sz val="11"/>
      <x:name val="Carlito"/>
    </x:font>
    <x:font>
      <x:b/>
      <x:sz val="20"/>
      <x:color rgb="FFFFFFFF"/>
      <x:name val="Carlito"/>
    </x:font>
    <x:font>
      <x:i/>
      <x:sz val="10"/>
      <x:color rgb="FF24364B"/>
      <x:name val="Carlito"/>
    </x:font>
    <x:font>
      <x:b/>
      <x:sz val="9"/>
      <x:color rgb="FFFFFFFF"/>
      <x:name val="Carlito"/>
    </x:font>
    <x:font>
      <x:sz val="9"/>
      <x:color rgb="FF24364B"/>
      <x:name val="Carlito"/>
    </x:font>
    <x:font>
      <x:sz val="11"/>
      <x:color rgb="FF24364B"/>
      <x:name val="Carlito"/>
    </x:font>
    <x:font>
      <x:b/>
      <x:sz val="11"/>
      <x:color rgb="FF0A2C55"/>
      <x:name val="Carlito"/>
    </x:font>
    <x:font>
      <x:sz val="10"/>
      <x:color rgb="FF24364B"/>
      <x:name val="Carlito"/>
    </x:font>
    <x:font>
      <x:sz val="8"/>
      <x:color rgb="FF24364B"/>
      <x:name val="Carlito"/>
    </x:font>
    <x:font>
      <x:b/>
      <x:sz val="11"/>
      <x:color rgb="FFFFFFFF"/>
      <x:name val="Carlito"/>
    </x:font>
    <x:font>
      <x:b/>
      <x:sz val="12"/>
      <x:color rgb="FFA94B47"/>
      <x:name val="Carlito"/>
    </x:font>
    <x:font>
      <x:b/>
      <x:sz val="10"/>
      <x:color rgb="FFFFFFFF"/>
      <x:name val="Carlito"/>
    </x:font>
    <x:font>
      <x:b/>
      <x:sz val="22"/>
      <x:color rgb="FFA94B47"/>
      <x:name val="Carlito"/>
    </x:font>
    <x:font>
      <x:b/>
      <x:sz val="22"/>
      <x:color rgb="FF4F7F73"/>
      <x:name val="Carlito"/>
    </x:font>
    <x:font>
      <x:b/>
      <x:sz val="22"/>
      <x:color rgb="FF237C86"/>
      <x:name val="Carlito"/>
    </x:font>
    <x:font>
      <x:b/>
      <x:sz val="22"/>
      <x:color rgb="FFA67C2E"/>
      <x:name val="Carlito"/>
    </x:font>
    <x:font>
      <x:b/>
      <x:sz val="20"/>
      <x:color rgb="FF0A2C55"/>
      <x:name val="Carlito"/>
    </x:font>
    <x:font>
      <x:b/>
      <x:sz val="16"/>
      <x:color rgb="FFA94B47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0A2C55"/>
      </x:patternFill>
    </x:fill>
    <x:fill>
      <x:patternFill patternType="solid">
        <x:fgColor rgb="FFEAF2F8"/>
      </x:patternFill>
    </x:fill>
    <x:fill>
      <x:patternFill patternType="solid">
        <x:fgColor rgb="FFF5F7FA"/>
      </x:patternFill>
    </x:fill>
    <x:fill>
      <x:patternFill patternType="solid">
        <x:fgColor rgb="FFFFFFFF"/>
      </x:patternFill>
    </x:fill>
    <x:fill>
      <x:patternFill patternType="solid">
        <x:fgColor rgb="FFF8F0DC"/>
      </x:patternFill>
    </x:fill>
    <x:fill>
      <x:patternFill patternType="solid">
        <x:fgColor rgb="FFF8E8E7"/>
      </x:patternFill>
    </x:fill>
    <x:fill>
      <x:patternFill patternType="solid">
        <x:fgColor rgb="FFA94B47"/>
      </x:patternFill>
    </x:fill>
    <x:fill>
      <x:patternFill patternType="solid">
        <x:fgColor rgb="FF4F7F73"/>
      </x:patternFill>
    </x:fill>
    <x:fill>
      <x:patternFill patternType="solid">
        <x:fgColor rgb="FF237C86"/>
      </x:patternFill>
    </x:fill>
    <x:fill>
      <x:patternFill patternType="solid">
        <x:fgColor rgb="FFA67C2E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7E0E8"/>
      </x:left>
      <x:right style="hair">
        <x:color rgb="FFD7E0E8"/>
      </x:right>
      <x:top style="hair">
        <x:color rgb="FFD7E0E8"/>
      </x:top>
    </x:border>
    <x:border>
      <x:left style="hair">
        <x:color rgb="FFD7E0E8"/>
      </x:left>
      <x:right style="hair">
        <x:color rgb="FFD7E0E8"/>
      </x:right>
    </x:border>
    <x:border>
      <x:left style="hair">
        <x:color rgb="FFD7E0E8"/>
      </x:left>
      <x:right style="hair">
        <x:color rgb="FFD7E0E8"/>
      </x:right>
      <x:bottom style="hair">
        <x:color rgb="FFD7E0E8"/>
      </x:bottom>
    </x:border>
    <x:border>
      <x:left style="hair">
        <x:color rgb="FFD7E0E8"/>
      </x:left>
      <x:right style="hair">
        <x:color rgb="FFD7E0E8"/>
      </x:right>
      <x:top style="hair">
        <x:color rgb="FFD7E0E8"/>
      </x:top>
    </x:border>
    <x:border>
      <x:left style="hair">
        <x:color rgb="FFD7E0E8"/>
      </x:left>
      <x:right style="hair">
        <x:color rgb="FFD7E0E8"/>
      </x:right>
    </x:border>
    <x:border>
      <x:left style="hair">
        <x:color rgb="FFD7E0E8"/>
      </x:left>
      <x:right style="hair">
        <x:color rgb="FFD7E0E8"/>
      </x:right>
      <x:bottom style="hair">
        <x:color rgb="FFD7E0E8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7E0E8"/>
      </x:left>
      <x:top style="hair">
        <x:color rgb="FFD7E0E8"/>
      </x:top>
    </x:border>
    <x:border>
      <x:right style="hair">
        <x:color rgb="FFD7E0E8"/>
      </x:right>
      <x:top style="hair">
        <x:color rgb="FFD7E0E8"/>
      </x:top>
    </x:border>
    <x:border>
      <x:left style="hair">
        <x:color rgb="FFD7E0E8"/>
      </x:left>
    </x:border>
    <x:border>
      <x:right style="hair">
        <x:color rgb="FFD7E0E8"/>
      </x:right>
    </x:border>
    <x:border>
      <x:left style="hair">
        <x:color rgb="FFD7E0E8"/>
      </x:left>
      <x:bottom style="hair">
        <x:color rgb="FFD7E0E8"/>
      </x:bottom>
    </x:border>
    <x:border>
      <x:right style="hair">
        <x:color rgb="FFD7E0E8"/>
      </x:right>
      <x:bottom style="hair">
        <x:color rgb="FFD7E0E8"/>
      </x:bottom>
    </x:border>
    <x:border>
      <x:left style="hair">
        <x:color rgb="FFD7E0E8"/>
      </x:left>
      <x:top style="hair">
        <x:color rgb="FFD7E0E8"/>
      </x:top>
    </x:border>
    <x:border>
      <x:right style="hair">
        <x:color rgb="FFD7E0E8"/>
      </x:right>
      <x:top style="hair">
        <x:color rgb="FFD7E0E8"/>
      </x:top>
    </x:border>
    <x:border>
      <x:left style="hair">
        <x:color rgb="FFD7E0E8"/>
      </x:left>
    </x:border>
    <x:border>
      <x:right style="hair">
        <x:color rgb="FFD7E0E8"/>
      </x:right>
    </x:border>
    <x:border>
      <x:left style="hair">
        <x:color rgb="FFD7E0E8"/>
      </x:left>
      <x:bottom style="hair">
        <x:color rgb="FFD7E0E8"/>
      </x:bottom>
    </x:border>
    <x:border>
      <x:right style="hair">
        <x:color rgb="FFD7E0E8"/>
      </x:right>
      <x:bottom style="hair">
        <x:color rgb="FFD7E0E8"/>
      </x:bottom>
    </x:border>
    <x:border>
      <x:top style="hair">
        <x:color rgb="FFD7E0E8"/>
      </x:top>
    </x:border>
    <x:border>
      <x:bottom style="hair">
        <x:color rgb="FFD7E0E8"/>
      </x:bottom>
    </x:border>
    <x:border>
      <x:top style="hair">
        <x:color rgb="FFD7E0E8"/>
      </x:top>
    </x:border>
    <x:border>
      <x:bottom style="hair">
        <x:color rgb="FFD7E0E8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237C86"/>
      </x:left>
      <x:top style="medium">
        <x:color rgb="FF237C86"/>
      </x:top>
    </x:border>
    <x:border>
      <x:top style="medium">
        <x:color rgb="FF237C86"/>
      </x:top>
    </x:border>
    <x:border>
      <x:right style="medium">
        <x:color rgb="FF237C86"/>
      </x:right>
      <x:top style="medium">
        <x:color rgb="FF237C86"/>
      </x:top>
    </x:border>
    <x:border>
      <x:left style="medium">
        <x:color rgb="FF237C86"/>
      </x:left>
      <x:bottom style="medium">
        <x:color rgb="FF237C86"/>
      </x:bottom>
    </x:border>
    <x:border>
      <x:bottom style="medium">
        <x:color rgb="FF237C86"/>
      </x:bottom>
    </x:border>
    <x:border>
      <x:right style="medium">
        <x:color rgb="FF237C86"/>
      </x:right>
      <x:bottom style="medium">
        <x:color rgb="FF237C86"/>
      </x:bottom>
    </x:border>
    <x:border>
      <x:left style="medium">
        <x:color rgb="FF237C86"/>
      </x:left>
      <x:top style="medium">
        <x:color rgb="FF237C86"/>
      </x:top>
    </x:border>
    <x:border>
      <x:top style="medium">
        <x:color rgb="FF237C86"/>
      </x:top>
    </x:border>
    <x:border>
      <x:right style="medium">
        <x:color rgb="FF237C86"/>
      </x:right>
      <x:top style="medium">
        <x:color rgb="FF237C86"/>
      </x:top>
    </x:border>
    <x:border>
      <x:left style="medium">
        <x:color rgb="FF237C86"/>
      </x:left>
      <x:bottom style="medium">
        <x:color rgb="FF237C86"/>
      </x:bottom>
    </x:border>
    <x:border>
      <x:bottom style="medium">
        <x:color rgb="FF237C86"/>
      </x:bottom>
    </x:border>
    <x:border>
      <x:right style="medium">
        <x:color rgb="FF237C86"/>
      </x:right>
      <x:bottom style="medium">
        <x:color rgb="FF237C86"/>
      </x:bottom>
    </x:border>
    <x:border>
      <x:left style="medium">
        <x:color rgb="FFA67C2E"/>
      </x:left>
      <x:top style="medium">
        <x:color rgb="FFA67C2E"/>
      </x:top>
    </x:border>
    <x:border>
      <x:top style="medium">
        <x:color rgb="FFA67C2E"/>
      </x:top>
    </x:border>
    <x:border>
      <x:right style="medium">
        <x:color rgb="FFA67C2E"/>
      </x:right>
      <x:top style="medium">
        <x:color rgb="FFA67C2E"/>
      </x:top>
    </x:border>
    <x:border>
      <x:left style="medium">
        <x:color rgb="FFA67C2E"/>
      </x:left>
      <x:bottom style="medium">
        <x:color rgb="FFA67C2E"/>
      </x:bottom>
    </x:border>
    <x:border>
      <x:bottom style="medium">
        <x:color rgb="FFA67C2E"/>
      </x:bottom>
    </x:border>
    <x:border>
      <x:right style="medium">
        <x:color rgb="FFA67C2E"/>
      </x:right>
      <x:bottom style="medium">
        <x:color rgb="FFA67C2E"/>
      </x:bottom>
    </x:border>
    <x:border>
      <x:left style="medium">
        <x:color rgb="FFA67C2E"/>
      </x:left>
      <x:top style="medium">
        <x:color rgb="FFA67C2E"/>
      </x:top>
    </x:border>
    <x:border>
      <x:top style="medium">
        <x:color rgb="FFA67C2E"/>
      </x:top>
    </x:border>
    <x:border>
      <x:right style="medium">
        <x:color rgb="FFA67C2E"/>
      </x:right>
      <x:top style="medium">
        <x:color rgb="FFA67C2E"/>
      </x:top>
    </x:border>
    <x:border>
      <x:left style="medium">
        <x:color rgb="FFA67C2E"/>
      </x:left>
      <x:bottom style="medium">
        <x:color rgb="FFA67C2E"/>
      </x:bottom>
    </x:border>
    <x:border>
      <x:bottom style="medium">
        <x:color rgb="FFA67C2E"/>
      </x:bottom>
    </x:border>
    <x:border>
      <x:right style="medium">
        <x:color rgb="FFA67C2E"/>
      </x:right>
      <x:bottom style="medium">
        <x:color rgb="FFA67C2E"/>
      </x:bottom>
    </x:border>
  </x:borders>
  <x:cellStyleXfs count="1">
    <x:xf numFmtId="0" fontId="0" fillId="0" borderId="0"/>
  </x:cellStyleXfs>
  <x:cellXfs count="4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28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3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200" fontId="4" fillId="0" borderId="28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9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1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0" fontId="8" fillId="0" borderId="16" xfId="0" applyNumberFormat="1" applyFont="1" applyFill="1" applyBorder="1"/>
    <x:xf numFmtId="0" fontId="8" fillId="0" borderId="28" xfId="0" applyNumberFormat="1" applyFont="1" applyFill="1" applyBorder="1"/>
    <x:xf numFmtId="0" fontId="8" fillId="0" borderId="17" xfId="0" applyNumberFormat="1" applyFont="1" applyFill="1" applyBorder="1"/>
    <x:xf numFmtId="0" fontId="8" fillId="0" borderId="18" xfId="0" applyNumberFormat="1" applyFont="1" applyFill="1" applyBorder="1"/>
    <x:xf numFmtId="0" fontId="8" fillId="0" borderId="19" xfId="0" applyNumberFormat="1" applyFont="1" applyFill="1" applyBorder="1"/>
    <x:xf numFmtId="0" fontId="8" fillId="0" borderId="20" xfId="0" applyNumberFormat="1" applyFont="1" applyFill="1" applyBorder="1"/>
    <x:xf numFmtId="0" fontId="8" fillId="0" borderId="29" xfId="0" applyNumberFormat="1" applyFont="1" applyFill="1" applyBorder="1"/>
    <x:xf numFmtId="0" fontId="8" fillId="0" borderId="21" xfId="0" applyNumberFormat="1" applyFont="1" applyFill="1" applyBorder="1"/>
    <x:xf numFmtId="0" fontId="8" fillId="0" borderId="16" xfId="0" applyNumberFormat="1" applyFont="1" applyFill="1" applyBorder="1" applyAlignment="1">
      <x:alignment wrapText="1"/>
    </x:xf>
    <x:xf numFmtId="0" fontId="8" fillId="0" borderId="28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wrapText="1"/>
    </x:xf>
    <x:xf numFmtId="0" fontId="8" fillId="0" borderId="18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19" xfId="0" applyNumberFormat="1" applyFont="1" applyFill="1" applyBorder="1" applyAlignment="1">
      <x:alignment wrapText="1"/>
    </x:xf>
    <x:xf numFmtId="0" fontId="8" fillId="0" borderId="20" xfId="0" applyNumberFormat="1" applyFont="1" applyFill="1" applyBorder="1" applyAlignment="1">
      <x:alignment wrapText="1"/>
    </x:xf>
    <x:xf numFmtId="0" fontId="8" fillId="0" borderId="29" xfId="0" applyNumberFormat="1" applyFont="1" applyFill="1" applyBorder="1" applyAlignment="1">
      <x:alignment wrapText="1"/>
    </x:xf>
    <x:xf numFmtId="0" fontId="8" fillId="0" borderId="21" xfId="0" applyNumberFormat="1" applyFont="1" applyFill="1" applyBorder="1" applyAlignment="1">
      <x:alignment wrapText="1"/>
    </x:xf>
    <x:xf numFmtId="0" fontId="8" fillId="0" borderId="16" xfId="0" applyNumberFormat="1" applyFont="1" applyFill="1" applyBorder="1" applyAlignment="1">
      <x:alignment vertical="top" wrapText="1"/>
    </x:xf>
    <x:xf numFmtId="0" fontId="8" fillId="0" borderId="28" xfId="0" applyNumberFormat="1" applyFont="1" applyFill="1" applyBorder="1" applyAlignment="1">
      <x:alignment vertical="top" wrapText="1"/>
    </x:xf>
    <x:xf numFmtId="0" fontId="8" fillId="0" borderId="17" xfId="0" applyNumberFormat="1" applyFont="1" applyFill="1" applyBorder="1" applyAlignment="1">
      <x:alignment vertical="top" wrapText="1"/>
    </x:xf>
    <x:xf numFmtId="0" fontId="8" fillId="0" borderId="18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9" xfId="0" applyNumberFormat="1" applyFont="1" applyFill="1" applyBorder="1" applyAlignment="1">
      <x:alignment vertical="top" wrapText="1"/>
    </x:xf>
    <x:xf numFmtId="0" fontId="8" fillId="0" borderId="20" xfId="0" applyNumberFormat="1" applyFont="1" applyFill="1" applyBorder="1" applyAlignment="1">
      <x:alignment vertical="top" wrapText="1"/>
    </x:xf>
    <x:xf numFmtId="0" fontId="8" fillId="0" borderId="29" xfId="0" applyNumberFormat="1" applyFont="1" applyFill="1" applyBorder="1" applyAlignment="1">
      <x:alignment vertical="top" wrapText="1"/>
    </x:xf>
    <x:xf numFmtId="0" fontId="8" fillId="0" borderId="2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/>
    <x:xf numFmtId="0" fontId="8" fillId="0" borderId="22" xfId="0" applyNumberFormat="1" applyFont="1" applyFill="1" applyBorder="1"/>
    <x:xf numFmtId="0" fontId="8" fillId="0" borderId="30" xfId="0" applyNumberFormat="1" applyFont="1" applyFill="1" applyBorder="1"/>
    <x:xf numFmtId="0" fontId="8" fillId="0" borderId="23" xfId="0" applyNumberFormat="1" applyFont="1" applyFill="1" applyBorder="1"/>
    <x:xf numFmtId="0" fontId="8" fillId="0" borderId="24" xfId="0" applyNumberFormat="1" applyFont="1" applyFill="1" applyBorder="1"/>
    <x:xf numFmtId="0" fontId="8" fillId="0" borderId="25" xfId="0" applyNumberFormat="1" applyFont="1" applyFill="1" applyBorder="1"/>
    <x:xf numFmtId="0" fontId="8" fillId="0" borderId="26" xfId="0" applyNumberFormat="1" applyFont="1" applyFill="1" applyBorder="1"/>
    <x:xf numFmtId="0" fontId="8" fillId="0" borderId="31" xfId="0" applyNumberFormat="1" applyFont="1" applyFill="1" applyBorder="1"/>
    <x:xf numFmtId="0" fontId="8" fillId="0" borderId="27" xfId="0" applyNumberFormat="1" applyFont="1" applyFill="1" applyBorder="1"/>
    <x:xf numFmtId="0" fontId="8" fillId="0" borderId="22" xfId="0" applyNumberFormat="1" applyFont="1" applyFill="1" applyBorder="1" applyAlignment="1">
      <x:alignment wrapText="1"/>
    </x:xf>
    <x:xf numFmtId="0" fontId="8" fillId="0" borderId="30" xfId="0" applyNumberFormat="1" applyFont="1" applyFill="1" applyBorder="1" applyAlignment="1">
      <x:alignment wrapText="1"/>
    </x:xf>
    <x:xf numFmtId="0" fontId="8" fillId="0" borderId="23" xfId="0" applyNumberFormat="1" applyFont="1" applyFill="1" applyBorder="1" applyAlignment="1">
      <x:alignment wrapText="1"/>
    </x:xf>
    <x:xf numFmtId="0" fontId="8" fillId="0" borderId="24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25" xfId="0" applyNumberFormat="1" applyFont="1" applyFill="1" applyBorder="1" applyAlignment="1">
      <x:alignment wrapText="1"/>
    </x:xf>
    <x:xf numFmtId="0" fontId="8" fillId="0" borderId="26" xfId="0" applyNumberFormat="1" applyFont="1" applyFill="1" applyBorder="1" applyAlignment="1">
      <x:alignment wrapText="1"/>
    </x:xf>
    <x:xf numFmtId="0" fontId="8" fillId="0" borderId="31" xfId="0" applyNumberFormat="1" applyFont="1" applyFill="1" applyBorder="1" applyAlignment="1">
      <x:alignment wrapText="1"/>
    </x:xf>
    <x:xf numFmtId="0" fontId="8" fillId="0" borderId="27" xfId="0" applyNumberFormat="1" applyFont="1" applyFill="1" applyBorder="1" applyAlignment="1">
      <x:alignment wrapText="1"/>
    </x:xf>
    <x:xf numFmtId="0" fontId="8" fillId="0" borderId="22" xfId="0" applyNumberFormat="1" applyFont="1" applyFill="1" applyBorder="1" applyAlignment="1">
      <x:alignment vertical="top" wrapText="1"/>
    </x:xf>
    <x:xf numFmtId="0" fontId="8" fillId="0" borderId="30" xfId="0" applyNumberFormat="1" applyFont="1" applyFill="1" applyBorder="1" applyAlignment="1">
      <x:alignment vertical="top" wrapText="1"/>
    </x:xf>
    <x:xf numFmtId="0" fontId="8" fillId="0" borderId="23" xfId="0" applyNumberFormat="1" applyFont="1" applyFill="1" applyBorder="1" applyAlignment="1">
      <x:alignment vertical="top" wrapText="1"/>
    </x:xf>
    <x:xf numFmtId="0" fontId="8" fillId="0" borderId="24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8" fillId="0" borderId="25" xfId="0" applyNumberFormat="1" applyFont="1" applyFill="1" applyBorder="1" applyAlignment="1">
      <x:alignment vertical="top" wrapText="1"/>
    </x:xf>
    <x:xf numFmtId="0" fontId="8" fillId="0" borderId="26" xfId="0" applyNumberFormat="1" applyFont="1" applyFill="1" applyBorder="1" applyAlignment="1">
      <x:alignment vertical="top" wrapText="1"/>
    </x:xf>
    <x:xf numFmtId="0" fontId="8" fillId="0" borderId="31" xfId="0" applyNumberFormat="1" applyFont="1" applyFill="1" applyBorder="1" applyAlignment="1">
      <x:alignment vertical="top" wrapText="1"/>
    </x:xf>
    <x:xf numFmtId="0" fontId="8" fillId="0" borderId="27" xfId="0" applyNumberFormat="1" applyFont="1" applyFill="1" applyBorder="1" applyAlignment="1">
      <x:alignment vertical="top" wrapText="1"/>
    </x:xf>
    <x:xf numFmtId="200" fontId="8" fillId="0" borderId="28" xfId="0" applyNumberFormat="1" applyFont="1" applyFill="1" applyBorder="1" applyAlignment="1">
      <x:alignment vertical="top" wrapText="1"/>
    </x:xf>
    <x:xf numFmtId="200" fontId="8" fillId="0" borderId="0" xfId="0" applyNumberFormat="1" applyFont="1" applyFill="1" applyBorder="1" applyAlignment="1">
      <x:alignment vertical="top" wrapText="1"/>
    </x:xf>
    <x:xf numFmtId="200" fontId="8" fillId="0" borderId="29" xfId="0" applyNumberFormat="1" applyFont="1" applyFill="1" applyBorder="1" applyAlignment="1">
      <x:alignment vertical="top" wrapText="1"/>
    </x:xf>
    <x:xf numFmtId="200" fontId="8" fillId="0" borderId="30" xfId="0" applyNumberFormat="1" applyFont="1" applyFill="1" applyBorder="1" applyAlignment="1">
      <x:alignment vertical="top" wrapText="1"/>
    </x:xf>
    <x:xf numFmtId="200" fontId="8" fillId="0" borderId="1" xfId="0" applyNumberFormat="1" applyFont="1" applyFill="1" applyBorder="1" applyAlignment="1">
      <x:alignment vertical="top" wrapText="1"/>
    </x:xf>
    <x:xf numFmtId="200" fontId="8" fillId="0" borderId="31" xfId="0" applyNumberFormat="1" applyFont="1" applyFill="1" applyBorder="1" applyAlignment="1">
      <x:alignment vertical="top" wrapText="1"/>
    </x:xf>
    <x:xf numFmtId="201" fontId="8" fillId="0" borderId="28" xfId="0" applyNumberFormat="1" applyFont="1" applyFill="1" applyBorder="1" applyAlignment="1">
      <x:alignment vertical="top" wrapText="1"/>
    </x:xf>
    <x:xf numFmtId="201" fontId="8" fillId="0" borderId="0" xfId="0" applyNumberFormat="1" applyFont="1" applyFill="1" applyBorder="1" applyAlignment="1">
      <x:alignment vertical="top" wrapText="1"/>
    </x:xf>
    <x:xf numFmtId="201" fontId="8" fillId="0" borderId="29" xfId="0" applyNumberFormat="1" applyFont="1" applyFill="1" applyBorder="1" applyAlignment="1">
      <x:alignment vertical="top" wrapText="1"/>
    </x:xf>
    <x:xf numFmtId="201" fontId="8" fillId="0" borderId="30" xfId="0" applyNumberFormat="1" applyFont="1" applyFill="1" applyBorder="1" applyAlignment="1">
      <x:alignment vertical="top" wrapText="1"/>
    </x:xf>
    <x:xf numFmtId="201" fontId="8" fillId="0" borderId="1" xfId="0" applyNumberFormat="1" applyFont="1" applyFill="1" applyBorder="1" applyAlignment="1">
      <x:alignment vertical="top" wrapText="1"/>
    </x:xf>
    <x:xf numFmtId="201" fontId="8" fillId="0" borderId="3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10" fillId="7" borderId="1" xfId="0" applyNumberFormat="1" applyFont="1" applyFill="1" applyBorder="1"/>
    <x:xf numFmtId="0" fontId="10" fillId="7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0" fontId="12" fillId="5" borderId="0" xfId="0" applyNumberFormat="1" applyFont="1" applyFill="1" applyBorder="1"/>
    <x:xf numFmtId="0" fontId="12" fillId="5" borderId="32" xfId="0" applyNumberFormat="1" applyFont="1" applyFill="1" applyBorder="1"/>
    <x:xf numFmtId="0" fontId="12" fillId="5" borderId="33" xfId="0" applyNumberFormat="1" applyFont="1" applyFill="1" applyBorder="1"/>
    <x:xf numFmtId="0" fontId="12" fillId="5" borderId="34" xfId="0" applyNumberFormat="1" applyFont="1" applyFill="1" applyBorder="1"/>
    <x:xf numFmtId="0" fontId="12" fillId="5" borderId="35" xfId="0" applyNumberFormat="1" applyFont="1" applyFill="1" applyBorder="1"/>
    <x:xf numFmtId="0" fontId="12" fillId="5" borderId="36" xfId="0" applyNumberFormat="1" applyFont="1" applyFill="1" applyBorder="1"/>
    <x:xf numFmtId="0" fontId="12" fillId="5" borderId="37" xfId="0" applyNumberFormat="1" applyFont="1" applyFill="1" applyBorder="1"/>
    <x:xf numFmtId="0" fontId="12" fillId="5" borderId="32" xfId="0" applyNumberFormat="1" applyFont="1" applyFill="1" applyBorder="1" applyAlignment="1">
      <x:alignment horizontal="center"/>
    </x:xf>
    <x:xf numFmtId="0" fontId="12" fillId="5" borderId="33" xfId="0" applyNumberFormat="1" applyFont="1" applyFill="1" applyBorder="1" applyAlignment="1">
      <x:alignment horizontal="center"/>
    </x:xf>
    <x:xf numFmtId="0" fontId="12" fillId="5" borderId="34" xfId="0" applyNumberFormat="1" applyFont="1" applyFill="1" applyBorder="1" applyAlignment="1">
      <x:alignment horizontal="center"/>
    </x:xf>
    <x:xf numFmtId="0" fontId="12" fillId="5" borderId="35" xfId="0" applyNumberFormat="1" applyFont="1" applyFill="1" applyBorder="1" applyAlignment="1">
      <x:alignment horizontal="center"/>
    </x:xf>
    <x:xf numFmtId="0" fontId="12" fillId="5" borderId="36" xfId="0" applyNumberFormat="1" applyFont="1" applyFill="1" applyBorder="1" applyAlignment="1">
      <x:alignment horizontal="center"/>
    </x:xf>
    <x:xf numFmtId="0" fontId="12" fillId="5" borderId="37" xfId="0" applyNumberFormat="1" applyFont="1" applyFill="1" applyBorder="1" applyAlignment="1">
      <x:alignment horizontal="center"/>
    </x:xf>
    <x:xf numFmtId="0" fontId="12" fillId="5" borderId="32" xfId="0" applyNumberFormat="1" applyFont="1" applyFill="1" applyBorder="1" applyAlignment="1">
      <x:alignment horizontal="center" vertical="center"/>
    </x:xf>
    <x:xf numFmtId="0" fontId="12" fillId="5" borderId="33" xfId="0" applyNumberFormat="1" applyFont="1" applyFill="1" applyBorder="1" applyAlignment="1">
      <x:alignment horizontal="center" vertical="center"/>
    </x:xf>
    <x:xf numFmtId="0" fontId="12" fillId="5" borderId="34" xfId="0" applyNumberFormat="1" applyFont="1" applyFill="1" applyBorder="1" applyAlignment="1">
      <x:alignment horizontal="center" vertical="center"/>
    </x:xf>
    <x:xf numFmtId="0" fontId="12" fillId="5" borderId="35" xfId="0" applyNumberFormat="1" applyFont="1" applyFill="1" applyBorder="1" applyAlignment="1">
      <x:alignment horizontal="center" vertical="center"/>
    </x:xf>
    <x:xf numFmtId="0" fontId="12" fillId="5" borderId="36" xfId="0" applyNumberFormat="1" applyFont="1" applyFill="1" applyBorder="1" applyAlignment="1">
      <x:alignment horizontal="center" vertical="center"/>
    </x:xf>
    <x:xf numFmtId="0" fontId="12" fillId="5" borderId="37" xfId="0" applyNumberFormat="1" applyFont="1" applyFill="1" applyBorder="1" applyAlignment="1">
      <x:alignment horizontal="center" vertical="center"/>
    </x:xf>
    <x:xf numFmtId="0" fontId="12" fillId="5" borderId="1" xfId="0" applyNumberFormat="1" applyFont="1" applyFill="1" applyBorder="1"/>
    <x:xf numFmtId="0" fontId="12" fillId="5" borderId="38" xfId="0" applyNumberFormat="1" applyFont="1" applyFill="1" applyBorder="1"/>
    <x:xf numFmtId="0" fontId="12" fillId="5" borderId="39" xfId="0" applyNumberFormat="1" applyFont="1" applyFill="1" applyBorder="1"/>
    <x:xf numFmtId="0" fontId="12" fillId="5" borderId="40" xfId="0" applyNumberFormat="1" applyFont="1" applyFill="1" applyBorder="1"/>
    <x:xf numFmtId="0" fontId="12" fillId="5" borderId="41" xfId="0" applyNumberFormat="1" applyFont="1" applyFill="1" applyBorder="1"/>
    <x:xf numFmtId="0" fontId="12" fillId="5" borderId="42" xfId="0" applyNumberFormat="1" applyFont="1" applyFill="1" applyBorder="1"/>
    <x:xf numFmtId="0" fontId="12" fillId="5" borderId="43" xfId="0" applyNumberFormat="1" applyFont="1" applyFill="1" applyBorder="1"/>
    <x:xf numFmtId="0" fontId="12" fillId="5" borderId="38" xfId="0" applyNumberFormat="1" applyFont="1" applyFill="1" applyBorder="1" applyAlignment="1">
      <x:alignment horizontal="center"/>
    </x:xf>
    <x:xf numFmtId="0" fontId="12" fillId="5" borderId="39" xfId="0" applyNumberFormat="1" applyFont="1" applyFill="1" applyBorder="1" applyAlignment="1">
      <x:alignment horizontal="center"/>
    </x:xf>
    <x:xf numFmtId="0" fontId="12" fillId="5" borderId="40" xfId="0" applyNumberFormat="1" applyFont="1" applyFill="1" applyBorder="1" applyAlignment="1">
      <x:alignment horizontal="center"/>
    </x:xf>
    <x:xf numFmtId="0" fontId="12" fillId="5" borderId="41" xfId="0" applyNumberFormat="1" applyFont="1" applyFill="1" applyBorder="1" applyAlignment="1">
      <x:alignment horizontal="center"/>
    </x:xf>
    <x:xf numFmtId="0" fontId="12" fillId="5" borderId="42" xfId="0" applyNumberFormat="1" applyFont="1" applyFill="1" applyBorder="1" applyAlignment="1">
      <x:alignment horizontal="center"/>
    </x:xf>
    <x:xf numFmtId="0" fontId="12" fillId="5" borderId="43" xfId="0" applyNumberFormat="1" applyFont="1" applyFill="1" applyBorder="1" applyAlignment="1">
      <x:alignment horizontal="center"/>
    </x:xf>
    <x:xf numFmtId="0" fontId="12" fillId="5" borderId="38" xfId="0" applyNumberFormat="1" applyFont="1" applyFill="1" applyBorder="1" applyAlignment="1">
      <x:alignment horizontal="center" vertical="center"/>
    </x:xf>
    <x:xf numFmtId="0" fontId="12" fillId="5" borderId="39" xfId="0" applyNumberFormat="1" applyFont="1" applyFill="1" applyBorder="1" applyAlignment="1">
      <x:alignment horizontal="center" vertical="center"/>
    </x:xf>
    <x:xf numFmtId="0" fontId="12" fillId="5" borderId="40" xfId="0" applyNumberFormat="1" applyFont="1" applyFill="1" applyBorder="1" applyAlignment="1">
      <x:alignment horizontal="center" vertical="center"/>
    </x:xf>
    <x:xf numFmtId="0" fontId="12" fillId="5" borderId="41" xfId="0" applyNumberFormat="1" applyFont="1" applyFill="1" applyBorder="1" applyAlignment="1">
      <x:alignment horizontal="center" vertical="center"/>
    </x:xf>
    <x:xf numFmtId="0" fontId="12" fillId="5" borderId="42" xfId="0" applyNumberFormat="1" applyFont="1" applyFill="1" applyBorder="1" applyAlignment="1">
      <x:alignment horizontal="center" vertical="center"/>
    </x:xf>
    <x:xf numFmtId="0" fontId="12" fillId="5" borderId="43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0" xfId="0" applyNumberFormat="1" applyFont="1" applyFill="1" applyBorder="1" applyAlignment="1">
      <x:alignment horizontal="center"/>
    </x:xf>
    <x:xf numFmtId="0" fontId="11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11" fillId="9" borderId="1" xfId="0" applyNumberFormat="1" applyFont="1" applyFill="1" applyBorder="1"/>
    <x:xf numFmtId="0" fontId="11" fillId="9" borderId="1" xfId="0" applyNumberFormat="1" applyFont="1" applyFill="1" applyBorder="1" applyAlignment="1">
      <x:alignment horizontal="center"/>
    </x:xf>
    <x:xf numFmtId="0" fontId="11" fillId="9" borderId="1" xfId="0" applyNumberFormat="1" applyFont="1" applyFill="1" applyBorder="1" applyAlignment="1">
      <x:alignment horizontal="center" vertical="center"/>
    </x:xf>
    <x:xf numFmtId="0" fontId="13" fillId="5" borderId="0" xfId="0" applyNumberFormat="1" applyFont="1" applyFill="1" applyBorder="1"/>
    <x:xf numFmtId="0" fontId="13" fillId="5" borderId="44" xfId="0" applyNumberFormat="1" applyFont="1" applyFill="1" applyBorder="1"/>
    <x:xf numFmtId="0" fontId="13" fillId="5" borderId="45" xfId="0" applyNumberFormat="1" applyFont="1" applyFill="1" applyBorder="1"/>
    <x:xf numFmtId="0" fontId="13" fillId="5" borderId="46" xfId="0" applyNumberFormat="1" applyFont="1" applyFill="1" applyBorder="1"/>
    <x:xf numFmtId="0" fontId="13" fillId="5" borderId="47" xfId="0" applyNumberFormat="1" applyFont="1" applyFill="1" applyBorder="1"/>
    <x:xf numFmtId="0" fontId="13" fillId="5" borderId="48" xfId="0" applyNumberFormat="1" applyFont="1" applyFill="1" applyBorder="1"/>
    <x:xf numFmtId="0" fontId="13" fillId="5" borderId="49" xfId="0" applyNumberFormat="1" applyFont="1" applyFill="1" applyBorder="1"/>
    <x:xf numFmtId="0" fontId="13" fillId="5" borderId="44" xfId="0" applyNumberFormat="1" applyFont="1" applyFill="1" applyBorder="1" applyAlignment="1">
      <x:alignment horizontal="center"/>
    </x:xf>
    <x:xf numFmtId="0" fontId="13" fillId="5" borderId="45" xfId="0" applyNumberFormat="1" applyFont="1" applyFill="1" applyBorder="1" applyAlignment="1">
      <x:alignment horizontal="center"/>
    </x:xf>
    <x:xf numFmtId="0" fontId="13" fillId="5" borderId="46" xfId="0" applyNumberFormat="1" applyFont="1" applyFill="1" applyBorder="1" applyAlignment="1">
      <x:alignment horizontal="center"/>
    </x:xf>
    <x:xf numFmtId="0" fontId="13" fillId="5" borderId="47" xfId="0" applyNumberFormat="1" applyFont="1" applyFill="1" applyBorder="1" applyAlignment="1">
      <x:alignment horizontal="center"/>
    </x:xf>
    <x:xf numFmtId="0" fontId="13" fillId="5" borderId="48" xfId="0" applyNumberFormat="1" applyFont="1" applyFill="1" applyBorder="1" applyAlignment="1">
      <x:alignment horizontal="center"/>
    </x:xf>
    <x:xf numFmtId="0" fontId="13" fillId="5" borderId="49" xfId="0" applyNumberFormat="1" applyFont="1" applyFill="1" applyBorder="1" applyAlignment="1">
      <x:alignment horizontal="center"/>
    </x:xf>
    <x:xf numFmtId="0" fontId="13" fillId="5" borderId="44" xfId="0" applyNumberFormat="1" applyFont="1" applyFill="1" applyBorder="1" applyAlignment="1">
      <x:alignment horizontal="center" vertical="center"/>
    </x:xf>
    <x:xf numFmtId="0" fontId="13" fillId="5" borderId="45" xfId="0" applyNumberFormat="1" applyFont="1" applyFill="1" applyBorder="1" applyAlignment="1">
      <x:alignment horizontal="center" vertical="center"/>
    </x:xf>
    <x:xf numFmtId="0" fontId="13" fillId="5" borderId="46" xfId="0" applyNumberFormat="1" applyFont="1" applyFill="1" applyBorder="1" applyAlignment="1">
      <x:alignment horizontal="center" vertical="center"/>
    </x:xf>
    <x:xf numFmtId="0" fontId="13" fillId="5" borderId="47" xfId="0" applyNumberFormat="1" applyFont="1" applyFill="1" applyBorder="1" applyAlignment="1">
      <x:alignment horizontal="center" vertical="center"/>
    </x:xf>
    <x:xf numFmtId="0" fontId="13" fillId="5" borderId="48" xfId="0" applyNumberFormat="1" applyFont="1" applyFill="1" applyBorder="1" applyAlignment="1">
      <x:alignment horizontal="center" vertical="center"/>
    </x:xf>
    <x:xf numFmtId="0" fontId="13" fillId="5" borderId="49" xfId="0" applyNumberFormat="1" applyFont="1" applyFill="1" applyBorder="1" applyAlignment="1">
      <x:alignment horizontal="center" vertical="center"/>
    </x:xf>
    <x:xf numFmtId="0" fontId="13" fillId="5" borderId="1" xfId="0" applyNumberFormat="1" applyFont="1" applyFill="1" applyBorder="1"/>
    <x:xf numFmtId="0" fontId="13" fillId="5" borderId="50" xfId="0" applyNumberFormat="1" applyFont="1" applyFill="1" applyBorder="1"/>
    <x:xf numFmtId="0" fontId="13" fillId="5" borderId="51" xfId="0" applyNumberFormat="1" applyFont="1" applyFill="1" applyBorder="1"/>
    <x:xf numFmtId="0" fontId="13" fillId="5" borderId="52" xfId="0" applyNumberFormat="1" applyFont="1" applyFill="1" applyBorder="1"/>
    <x:xf numFmtId="0" fontId="13" fillId="5" borderId="53" xfId="0" applyNumberFormat="1" applyFont="1" applyFill="1" applyBorder="1"/>
    <x:xf numFmtId="0" fontId="13" fillId="5" borderId="54" xfId="0" applyNumberFormat="1" applyFont="1" applyFill="1" applyBorder="1"/>
    <x:xf numFmtId="0" fontId="13" fillId="5" borderId="55" xfId="0" applyNumberFormat="1" applyFont="1" applyFill="1" applyBorder="1"/>
    <x:xf numFmtId="0" fontId="13" fillId="5" borderId="50" xfId="0" applyNumberFormat="1" applyFont="1" applyFill="1" applyBorder="1" applyAlignment="1">
      <x:alignment horizontal="center"/>
    </x:xf>
    <x:xf numFmtId="0" fontId="13" fillId="5" borderId="51" xfId="0" applyNumberFormat="1" applyFont="1" applyFill="1" applyBorder="1" applyAlignment="1">
      <x:alignment horizontal="center"/>
    </x:xf>
    <x:xf numFmtId="0" fontId="13" fillId="5" borderId="52" xfId="0" applyNumberFormat="1" applyFont="1" applyFill="1" applyBorder="1" applyAlignment="1">
      <x:alignment horizontal="center"/>
    </x:xf>
    <x:xf numFmtId="0" fontId="13" fillId="5" borderId="53" xfId="0" applyNumberFormat="1" applyFont="1" applyFill="1" applyBorder="1" applyAlignment="1">
      <x:alignment horizontal="center"/>
    </x:xf>
    <x:xf numFmtId="0" fontId="13" fillId="5" borderId="54" xfId="0" applyNumberFormat="1" applyFont="1" applyFill="1" applyBorder="1" applyAlignment="1">
      <x:alignment horizontal="center"/>
    </x:xf>
    <x:xf numFmtId="0" fontId="13" fillId="5" borderId="55" xfId="0" applyNumberFormat="1" applyFont="1" applyFill="1" applyBorder="1" applyAlignment="1">
      <x:alignment horizontal="center"/>
    </x:xf>
    <x:xf numFmtId="0" fontId="13" fillId="5" borderId="50" xfId="0" applyNumberFormat="1" applyFont="1" applyFill="1" applyBorder="1" applyAlignment="1">
      <x:alignment horizontal="center" vertical="center"/>
    </x:xf>
    <x:xf numFmtId="0" fontId="13" fillId="5" borderId="51" xfId="0" applyNumberFormat="1" applyFont="1" applyFill="1" applyBorder="1" applyAlignment="1">
      <x:alignment horizontal="center" vertical="center"/>
    </x:xf>
    <x:xf numFmtId="0" fontId="13" fillId="5" borderId="52" xfId="0" applyNumberFormat="1" applyFont="1" applyFill="1" applyBorder="1" applyAlignment="1">
      <x:alignment horizontal="center" vertical="center"/>
    </x:xf>
    <x:xf numFmtId="0" fontId="13" fillId="5" borderId="53" xfId="0" applyNumberFormat="1" applyFont="1" applyFill="1" applyBorder="1" applyAlignment="1">
      <x:alignment horizontal="center" vertical="center"/>
    </x:xf>
    <x:xf numFmtId="0" fontId="13" fillId="5" borderId="54" xfId="0" applyNumberFormat="1" applyFont="1" applyFill="1" applyBorder="1" applyAlignment="1">
      <x:alignment horizontal="center" vertical="center"/>
    </x:xf>
    <x:xf numFmtId="0" fontId="13" fillId="5" borderId="55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11" fillId="10" borderId="0" xfId="0" applyNumberFormat="1" applyFont="1" applyFill="1" applyBorder="1"/>
    <x:xf numFmtId="0" fontId="11" fillId="10" borderId="0" xfId="0" applyNumberFormat="1" applyFont="1" applyFill="1" applyBorder="1" applyAlignment="1">
      <x:alignment horizontal="center"/>
    </x:xf>
    <x:xf numFmtId="0" fontId="11" fillId="10" borderId="0" xfId="0" applyNumberFormat="1" applyFont="1" applyFill="1" applyBorder="1" applyAlignment="1">
      <x:alignment horizontal="center" vertical="center"/>
    </x:xf>
    <x:xf numFmtId="0" fontId="0" fillId="10" borderId="1" xfId="0" applyNumberFormat="1" applyFont="1" applyFill="1" applyBorder="1"/>
    <x:xf numFmtId="0" fontId="11" fillId="10" borderId="1" xfId="0" applyNumberFormat="1" applyFont="1" applyFill="1" applyBorder="1"/>
    <x:xf numFmtId="0" fontId="11" fillId="10" borderId="1" xfId="0" applyNumberFormat="1" applyFont="1" applyFill="1" applyBorder="1" applyAlignment="1">
      <x:alignment horizontal="center"/>
    </x:xf>
    <x:xf numFmtId="0" fontId="11" fillId="10" borderId="1" xfId="0" applyNumberFormat="1" applyFont="1" applyFill="1" applyBorder="1" applyAlignment="1">
      <x:alignment horizontal="center" vertical="center"/>
    </x:xf>
    <x:xf numFmtId="0" fontId="14" fillId="5" borderId="0" xfId="0" applyNumberFormat="1" applyFont="1" applyFill="1" applyBorder="1"/>
    <x:xf numFmtId="0" fontId="14" fillId="5" borderId="56" xfId="0" applyNumberFormat="1" applyFont="1" applyFill="1" applyBorder="1"/>
    <x:xf numFmtId="0" fontId="14" fillId="5" borderId="57" xfId="0" applyNumberFormat="1" applyFont="1" applyFill="1" applyBorder="1"/>
    <x:xf numFmtId="0" fontId="14" fillId="5" borderId="58" xfId="0" applyNumberFormat="1" applyFont="1" applyFill="1" applyBorder="1"/>
    <x:xf numFmtId="0" fontId="14" fillId="5" borderId="59" xfId="0" applyNumberFormat="1" applyFont="1" applyFill="1" applyBorder="1"/>
    <x:xf numFmtId="0" fontId="14" fillId="5" borderId="60" xfId="0" applyNumberFormat="1" applyFont="1" applyFill="1" applyBorder="1"/>
    <x:xf numFmtId="0" fontId="14" fillId="5" borderId="61" xfId="0" applyNumberFormat="1" applyFont="1" applyFill="1" applyBorder="1"/>
    <x:xf numFmtId="0" fontId="14" fillId="5" borderId="56" xfId="0" applyNumberFormat="1" applyFont="1" applyFill="1" applyBorder="1" applyAlignment="1">
      <x:alignment horizontal="center"/>
    </x:xf>
    <x:xf numFmtId="0" fontId="14" fillId="5" borderId="57" xfId="0" applyNumberFormat="1" applyFont="1" applyFill="1" applyBorder="1" applyAlignment="1">
      <x:alignment horizontal="center"/>
    </x:xf>
    <x:xf numFmtId="0" fontId="14" fillId="5" borderId="58" xfId="0" applyNumberFormat="1" applyFont="1" applyFill="1" applyBorder="1" applyAlignment="1">
      <x:alignment horizontal="center"/>
    </x:xf>
    <x:xf numFmtId="0" fontId="14" fillId="5" borderId="59" xfId="0" applyNumberFormat="1" applyFont="1" applyFill="1" applyBorder="1" applyAlignment="1">
      <x:alignment horizontal="center"/>
    </x:xf>
    <x:xf numFmtId="0" fontId="14" fillId="5" borderId="60" xfId="0" applyNumberFormat="1" applyFont="1" applyFill="1" applyBorder="1" applyAlignment="1">
      <x:alignment horizontal="center"/>
    </x:xf>
    <x:xf numFmtId="0" fontId="14" fillId="5" borderId="61" xfId="0" applyNumberFormat="1" applyFont="1" applyFill="1" applyBorder="1" applyAlignment="1">
      <x:alignment horizontal="center"/>
    </x:xf>
    <x:xf numFmtId="0" fontId="14" fillId="5" borderId="56" xfId="0" applyNumberFormat="1" applyFont="1" applyFill="1" applyBorder="1" applyAlignment="1">
      <x:alignment horizontal="center" vertical="center"/>
    </x:xf>
    <x:xf numFmtId="0" fontId="14" fillId="5" borderId="57" xfId="0" applyNumberFormat="1" applyFont="1" applyFill="1" applyBorder="1" applyAlignment="1">
      <x:alignment horizontal="center" vertical="center"/>
    </x:xf>
    <x:xf numFmtId="0" fontId="14" fillId="5" borderId="58" xfId="0" applyNumberFormat="1" applyFont="1" applyFill="1" applyBorder="1" applyAlignment="1">
      <x:alignment horizontal="center" vertical="center"/>
    </x:xf>
    <x:xf numFmtId="0" fontId="14" fillId="5" borderId="59" xfId="0" applyNumberFormat="1" applyFont="1" applyFill="1" applyBorder="1" applyAlignment="1">
      <x:alignment horizontal="center" vertical="center"/>
    </x:xf>
    <x:xf numFmtId="0" fontId="14" fillId="5" borderId="60" xfId="0" applyNumberFormat="1" applyFont="1" applyFill="1" applyBorder="1" applyAlignment="1">
      <x:alignment horizontal="center" vertical="center"/>
    </x:xf>
    <x:xf numFmtId="0" fontId="14" fillId="5" borderId="61" xfId="0" applyNumberFormat="1" applyFont="1" applyFill="1" applyBorder="1" applyAlignment="1">
      <x:alignment horizontal="center" vertical="center"/>
    </x:xf>
    <x:xf numFmtId="0" fontId="14" fillId="5" borderId="1" xfId="0" applyNumberFormat="1" applyFont="1" applyFill="1" applyBorder="1"/>
    <x:xf numFmtId="0" fontId="14" fillId="5" borderId="62" xfId="0" applyNumberFormat="1" applyFont="1" applyFill="1" applyBorder="1"/>
    <x:xf numFmtId="0" fontId="14" fillId="5" borderId="63" xfId="0" applyNumberFormat="1" applyFont="1" applyFill="1" applyBorder="1"/>
    <x:xf numFmtId="0" fontId="14" fillId="5" borderId="64" xfId="0" applyNumberFormat="1" applyFont="1" applyFill="1" applyBorder="1"/>
    <x:xf numFmtId="0" fontId="14" fillId="5" borderId="65" xfId="0" applyNumberFormat="1" applyFont="1" applyFill="1" applyBorder="1"/>
    <x:xf numFmtId="0" fontId="14" fillId="5" borderId="66" xfId="0" applyNumberFormat="1" applyFont="1" applyFill="1" applyBorder="1"/>
    <x:xf numFmtId="0" fontId="14" fillId="5" borderId="67" xfId="0" applyNumberFormat="1" applyFont="1" applyFill="1" applyBorder="1"/>
    <x:xf numFmtId="0" fontId="14" fillId="5" borderId="62" xfId="0" applyNumberFormat="1" applyFont="1" applyFill="1" applyBorder="1" applyAlignment="1">
      <x:alignment horizontal="center"/>
    </x:xf>
    <x:xf numFmtId="0" fontId="14" fillId="5" borderId="63" xfId="0" applyNumberFormat="1" applyFont="1" applyFill="1" applyBorder="1" applyAlignment="1">
      <x:alignment horizontal="center"/>
    </x:xf>
    <x:xf numFmtId="0" fontId="14" fillId="5" borderId="64" xfId="0" applyNumberFormat="1" applyFont="1" applyFill="1" applyBorder="1" applyAlignment="1">
      <x:alignment horizontal="center"/>
    </x:xf>
    <x:xf numFmtId="0" fontId="14" fillId="5" borderId="65" xfId="0" applyNumberFormat="1" applyFont="1" applyFill="1" applyBorder="1" applyAlignment="1">
      <x:alignment horizontal="center"/>
    </x:xf>
    <x:xf numFmtId="0" fontId="14" fillId="5" borderId="66" xfId="0" applyNumberFormat="1" applyFont="1" applyFill="1" applyBorder="1" applyAlignment="1">
      <x:alignment horizontal="center"/>
    </x:xf>
    <x:xf numFmtId="0" fontId="14" fillId="5" borderId="67" xfId="0" applyNumberFormat="1" applyFont="1" applyFill="1" applyBorder="1" applyAlignment="1">
      <x:alignment horizontal="center"/>
    </x:xf>
    <x:xf numFmtId="0" fontId="14" fillId="5" borderId="62" xfId="0" applyNumberFormat="1" applyFont="1" applyFill="1" applyBorder="1" applyAlignment="1">
      <x:alignment horizontal="center" vertical="center"/>
    </x:xf>
    <x:xf numFmtId="0" fontId="14" fillId="5" borderId="63" xfId="0" applyNumberFormat="1" applyFont="1" applyFill="1" applyBorder="1" applyAlignment="1">
      <x:alignment horizontal="center" vertical="center"/>
    </x:xf>
    <x:xf numFmtId="0" fontId="14" fillId="5" borderId="64" xfId="0" applyNumberFormat="1" applyFont="1" applyFill="1" applyBorder="1" applyAlignment="1">
      <x:alignment horizontal="center" vertical="center"/>
    </x:xf>
    <x:xf numFmtId="0" fontId="14" fillId="5" borderId="65" xfId="0" applyNumberFormat="1" applyFont="1" applyFill="1" applyBorder="1" applyAlignment="1">
      <x:alignment horizontal="center" vertical="center"/>
    </x:xf>
    <x:xf numFmtId="0" fontId="14" fillId="5" borderId="66" xfId="0" applyNumberFormat="1" applyFont="1" applyFill="1" applyBorder="1" applyAlignment="1">
      <x:alignment horizontal="center" vertical="center"/>
    </x:xf>
    <x:xf numFmtId="0" fontId="14" fillId="5" borderId="67" xfId="0" applyNumberFormat="1" applyFont="1" applyFill="1" applyBorder="1" applyAlignment="1">
      <x:alignment horizontal="center" vertical="center"/>
    </x:xf>
    <x:xf numFmtId="0" fontId="0" fillId="11" borderId="0" xfId="0" applyNumberFormat="1" applyFont="1" applyFill="1" applyBorder="1"/>
    <x:xf numFmtId="0" fontId="11" fillId="11" borderId="0" xfId="0" applyNumberFormat="1" applyFont="1" applyFill="1" applyBorder="1"/>
    <x:xf numFmtId="0" fontId="11" fillId="11" borderId="0" xfId="0" applyNumberFormat="1" applyFont="1" applyFill="1" applyBorder="1" applyAlignment="1">
      <x:alignment horizontal="center"/>
    </x:xf>
    <x:xf numFmtId="0" fontId="11" fillId="11" borderId="0" xfId="0" applyNumberFormat="1" applyFont="1" applyFill="1" applyBorder="1" applyAlignment="1">
      <x:alignment horizontal="center" vertical="center"/>
    </x:xf>
    <x:xf numFmtId="0" fontId="0" fillId="11" borderId="1" xfId="0" applyNumberFormat="1" applyFont="1" applyFill="1" applyBorder="1"/>
    <x:xf numFmtId="0" fontId="11" fillId="11" borderId="1" xfId="0" applyNumberFormat="1" applyFont="1" applyFill="1" applyBorder="1"/>
    <x:xf numFmtId="0" fontId="11" fillId="11" borderId="1" xfId="0" applyNumberFormat="1" applyFont="1" applyFill="1" applyBorder="1" applyAlignment="1">
      <x:alignment horizontal="center"/>
    </x:xf>
    <x:xf numFmtId="0" fontId="11" fillId="11" borderId="1" xfId="0" applyNumberFormat="1" applyFont="1" applyFill="1" applyBorder="1" applyAlignment="1">
      <x:alignment horizontal="center" vertical="center"/>
    </x:xf>
    <x:xf numFmtId="0" fontId="15" fillId="5" borderId="0" xfId="0" applyNumberFormat="1" applyFont="1" applyFill="1" applyBorder="1"/>
    <x:xf numFmtId="0" fontId="15" fillId="5" borderId="68" xfId="0" applyNumberFormat="1" applyFont="1" applyFill="1" applyBorder="1"/>
    <x:xf numFmtId="0" fontId="15" fillId="5" borderId="69" xfId="0" applyNumberFormat="1" applyFont="1" applyFill="1" applyBorder="1"/>
    <x:xf numFmtId="0" fontId="15" fillId="5" borderId="70" xfId="0" applyNumberFormat="1" applyFont="1" applyFill="1" applyBorder="1"/>
    <x:xf numFmtId="0" fontId="15" fillId="5" borderId="71" xfId="0" applyNumberFormat="1" applyFont="1" applyFill="1" applyBorder="1"/>
    <x:xf numFmtId="0" fontId="15" fillId="5" borderId="72" xfId="0" applyNumberFormat="1" applyFont="1" applyFill="1" applyBorder="1"/>
    <x:xf numFmtId="0" fontId="15" fillId="5" borderId="73" xfId="0" applyNumberFormat="1" applyFont="1" applyFill="1" applyBorder="1"/>
    <x:xf numFmtId="0" fontId="15" fillId="5" borderId="68" xfId="0" applyNumberFormat="1" applyFont="1" applyFill="1" applyBorder="1" applyAlignment="1">
      <x:alignment horizontal="center"/>
    </x:xf>
    <x:xf numFmtId="0" fontId="15" fillId="5" borderId="69" xfId="0" applyNumberFormat="1" applyFont="1" applyFill="1" applyBorder="1" applyAlignment="1">
      <x:alignment horizontal="center"/>
    </x:xf>
    <x:xf numFmtId="0" fontId="15" fillId="5" borderId="70" xfId="0" applyNumberFormat="1" applyFont="1" applyFill="1" applyBorder="1" applyAlignment="1">
      <x:alignment horizontal="center"/>
    </x:xf>
    <x:xf numFmtId="0" fontId="15" fillId="5" borderId="71" xfId="0" applyNumberFormat="1" applyFont="1" applyFill="1" applyBorder="1" applyAlignment="1">
      <x:alignment horizontal="center"/>
    </x:xf>
    <x:xf numFmtId="0" fontId="15" fillId="5" borderId="72" xfId="0" applyNumberFormat="1" applyFont="1" applyFill="1" applyBorder="1" applyAlignment="1">
      <x:alignment horizontal="center"/>
    </x:xf>
    <x:xf numFmtId="0" fontId="15" fillId="5" borderId="73" xfId="0" applyNumberFormat="1" applyFont="1" applyFill="1" applyBorder="1" applyAlignment="1">
      <x:alignment horizontal="center"/>
    </x:xf>
    <x:xf numFmtId="0" fontId="15" fillId="5" borderId="68" xfId="0" applyNumberFormat="1" applyFont="1" applyFill="1" applyBorder="1" applyAlignment="1">
      <x:alignment horizontal="center" vertical="center"/>
    </x:xf>
    <x:xf numFmtId="0" fontId="15" fillId="5" borderId="69" xfId="0" applyNumberFormat="1" applyFont="1" applyFill="1" applyBorder="1" applyAlignment="1">
      <x:alignment horizontal="center" vertical="center"/>
    </x:xf>
    <x:xf numFmtId="0" fontId="15" fillId="5" borderId="70" xfId="0" applyNumberFormat="1" applyFont="1" applyFill="1" applyBorder="1" applyAlignment="1">
      <x:alignment horizontal="center" vertical="center"/>
    </x:xf>
    <x:xf numFmtId="0" fontId="15" fillId="5" borderId="71" xfId="0" applyNumberFormat="1" applyFont="1" applyFill="1" applyBorder="1" applyAlignment="1">
      <x:alignment horizontal="center" vertical="center"/>
    </x:xf>
    <x:xf numFmtId="0" fontId="15" fillId="5" borderId="72" xfId="0" applyNumberFormat="1" applyFont="1" applyFill="1" applyBorder="1" applyAlignment="1">
      <x:alignment horizontal="center" vertical="center"/>
    </x:xf>
    <x:xf numFmtId="0" fontId="15" fillId="5" borderId="73" xfId="0" applyNumberFormat="1" applyFont="1" applyFill="1" applyBorder="1" applyAlignment="1">
      <x:alignment horizontal="center" vertical="center"/>
    </x:xf>
    <x:xf numFmtId="0" fontId="15" fillId="5" borderId="1" xfId="0" applyNumberFormat="1" applyFont="1" applyFill="1" applyBorder="1"/>
    <x:xf numFmtId="0" fontId="15" fillId="5" borderId="74" xfId="0" applyNumberFormat="1" applyFont="1" applyFill="1" applyBorder="1"/>
    <x:xf numFmtId="0" fontId="15" fillId="5" borderId="75" xfId="0" applyNumberFormat="1" applyFont="1" applyFill="1" applyBorder="1"/>
    <x:xf numFmtId="0" fontId="15" fillId="5" borderId="76" xfId="0" applyNumberFormat="1" applyFont="1" applyFill="1" applyBorder="1"/>
    <x:xf numFmtId="0" fontId="15" fillId="5" borderId="77" xfId="0" applyNumberFormat="1" applyFont="1" applyFill="1" applyBorder="1"/>
    <x:xf numFmtId="0" fontId="15" fillId="5" borderId="78" xfId="0" applyNumberFormat="1" applyFont="1" applyFill="1" applyBorder="1"/>
    <x:xf numFmtId="0" fontId="15" fillId="5" borderId="79" xfId="0" applyNumberFormat="1" applyFont="1" applyFill="1" applyBorder="1"/>
    <x:xf numFmtId="0" fontId="15" fillId="5" borderId="74" xfId="0" applyNumberFormat="1" applyFont="1" applyFill="1" applyBorder="1" applyAlignment="1">
      <x:alignment horizontal="center"/>
    </x:xf>
    <x:xf numFmtId="0" fontId="15" fillId="5" borderId="75" xfId="0" applyNumberFormat="1" applyFont="1" applyFill="1" applyBorder="1" applyAlignment="1">
      <x:alignment horizontal="center"/>
    </x:xf>
    <x:xf numFmtId="0" fontId="15" fillId="5" borderId="76" xfId="0" applyNumberFormat="1" applyFont="1" applyFill="1" applyBorder="1" applyAlignment="1">
      <x:alignment horizontal="center"/>
    </x:xf>
    <x:xf numFmtId="0" fontId="15" fillId="5" borderId="77" xfId="0" applyNumberFormat="1" applyFont="1" applyFill="1" applyBorder="1" applyAlignment="1">
      <x:alignment horizontal="center"/>
    </x:xf>
    <x:xf numFmtId="0" fontId="15" fillId="5" borderId="78" xfId="0" applyNumberFormat="1" applyFont="1" applyFill="1" applyBorder="1" applyAlignment="1">
      <x:alignment horizontal="center"/>
    </x:xf>
    <x:xf numFmtId="0" fontId="15" fillId="5" borderId="79" xfId="0" applyNumberFormat="1" applyFont="1" applyFill="1" applyBorder="1" applyAlignment="1">
      <x:alignment horizontal="center"/>
    </x:xf>
    <x:xf numFmtId="0" fontId="15" fillId="5" borderId="74" xfId="0" applyNumberFormat="1" applyFont="1" applyFill="1" applyBorder="1" applyAlignment="1">
      <x:alignment horizontal="center" vertical="center"/>
    </x:xf>
    <x:xf numFmtId="0" fontId="15" fillId="5" borderId="75" xfId="0" applyNumberFormat="1" applyFont="1" applyFill="1" applyBorder="1" applyAlignment="1">
      <x:alignment horizontal="center" vertical="center"/>
    </x:xf>
    <x:xf numFmtId="0" fontId="15" fillId="5" borderId="76" xfId="0" applyNumberFormat="1" applyFont="1" applyFill="1" applyBorder="1" applyAlignment="1">
      <x:alignment horizontal="center" vertical="center"/>
    </x:xf>
    <x:xf numFmtId="0" fontId="15" fillId="5" borderId="77" xfId="0" applyNumberFormat="1" applyFont="1" applyFill="1" applyBorder="1" applyAlignment="1">
      <x:alignment horizontal="center" vertical="center"/>
    </x:xf>
    <x:xf numFmtId="0" fontId="15" fillId="5" borderId="78" xfId="0" applyNumberFormat="1" applyFont="1" applyFill="1" applyBorder="1" applyAlignment="1">
      <x:alignment horizontal="center" vertical="center"/>
    </x:xf>
    <x:xf numFmtId="0" fontId="15" fillId="5" borderId="79" xfId="0" applyNumberFormat="1" applyFont="1" applyFill="1" applyBorder="1" applyAlignment="1">
      <x:alignment horizontal="center" vertical="center"/>
    </x:xf>
    <x:xf numFmtId="0" fontId="16" fillId="3" borderId="0" xfId="0" applyNumberFormat="1" applyFont="1" applyFill="1" applyBorder="1"/>
    <x:xf numFmtId="202" fontId="16" fillId="3" borderId="0" xfId="0" applyNumberFormat="1" applyFont="1" applyFill="1" applyBorder="1"/>
    <x:xf numFmtId="202" fontId="16" fillId="3" borderId="0" xfId="0" applyNumberFormat="1" applyFont="1" applyFill="1" applyBorder="1" applyAlignment="1">
      <x:alignment horizontal="center"/>
    </x:xf>
    <x:xf numFmtId="202" fontId="16" fillId="3" borderId="0" xfId="0" applyNumberFormat="1" applyFont="1" applyFill="1" applyBorder="1" applyAlignment="1">
      <x:alignment horizontal="center" vertical="center"/>
    </x:xf>
    <x:xf numFmtId="0" fontId="16" fillId="3" borderId="1" xfId="0" applyNumberFormat="1" applyFont="1" applyFill="1" applyBorder="1"/>
    <x:xf numFmtId="202" fontId="16" fillId="3" borderId="1" xfId="0" applyNumberFormat="1" applyFont="1" applyFill="1" applyBorder="1"/>
    <x:xf numFmtId="202" fontId="16" fillId="3" borderId="1" xfId="0" applyNumberFormat="1" applyFont="1" applyFill="1" applyBorder="1" applyAlignment="1">
      <x:alignment horizontal="center"/>
    </x:xf>
    <x:xf numFmtId="202" fontId="16" fillId="3" borderId="1" xfId="0" applyNumberFormat="1" applyFont="1" applyFill="1" applyBorder="1" applyAlignment="1">
      <x:alignment horizontal="center" vertical="center"/>
    </x:xf>
    <x:xf numFmtId="0" fontId="17" fillId="7" borderId="0" xfId="0" applyNumberFormat="1" applyFont="1" applyFill="1" applyBorder="1"/>
    <x:xf numFmtId="0" fontId="17" fillId="7" borderId="0" xfId="0" applyNumberFormat="1" applyFont="1" applyFill="1" applyBorder="1" applyAlignment="1">
      <x:alignment horizontal="center"/>
    </x:xf>
    <x:xf numFmtId="0" fontId="17" fillId="7" borderId="0" xfId="0" applyNumberFormat="1" applyFont="1" applyFill="1" applyBorder="1" applyAlignment="1">
      <x:alignment horizontal="center" vertical="center"/>
    </x:xf>
    <x:xf numFmtId="0" fontId="17" fillId="7" borderId="1" xfId="0" applyNumberFormat="1" applyFont="1" applyFill="1" applyBorder="1"/>
    <x:xf numFmtId="0" fontId="17" fillId="7" borderId="1" xfId="0" applyNumberFormat="1" applyFont="1" applyFill="1" applyBorder="1" applyAlignment="1">
      <x:alignment horizontal="center"/>
    </x:xf>
    <x:xf numFmtId="0" fontId="17" fillId="7" borderId="1" xfId="0" applyNumberFormat="1" applyFont="1" applyFill="1" applyBorder="1" applyAlignment="1">
      <x:alignment horizontal="center" vertical="center"/>
    </x:xf>
    <x:xf numFmtId="202" fontId="4" fillId="0" borderId="28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0" borderId="29" xfId="0" applyNumberFormat="1" applyFont="1" applyFill="1" applyBorder="1" applyAlignment="1">
      <x:alignment vertical="top" wrapText="1"/>
    </x:xf>
  </x:cellXfs>
  <x:cellStyles count="1">
    <x:cellStyle name="Normal" xfId="0"/>
  </x:cellStyles>
  <x:dxfs count="44"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cc4e0a04a4aa7" /><Relationship Type="http://schemas.openxmlformats.org/officeDocument/2006/relationships/theme" Target="/xl/theme/theme1.xml" Id="R362c18eeecc447cf" /><Relationship Type="http://schemas.openxmlformats.org/officeDocument/2006/relationships/sharedStrings" Target="/xl/sharedStrings.xml" Id="R772e24144c0244aa" /><Relationship Type="http://schemas.openxmlformats.org/officeDocument/2006/relationships/worksheet" Target="/xl/worksheets/sheet1.xml" Id="Rabf3913a5bc8419e" /><Relationship Type="http://schemas.openxmlformats.org/officeDocument/2006/relationships/worksheet" Target="/xl/worksheets/sheet2.xml" Id="Rec4578e7f77c4f01" /><Relationship Type="http://schemas.openxmlformats.org/officeDocument/2006/relationships/worksheet" Target="/xl/worksheets/sheet3.xml" Id="Rca7580c8d9854e27" /><Relationship Type="http://schemas.openxmlformats.org/officeDocument/2006/relationships/worksheet" Target="/xl/worksheets/sheet4.xml" Id="R785c5a92e1894d7d" /><Relationship Type="http://schemas.openxmlformats.org/officeDocument/2006/relationships/worksheet" Target="/xl/worksheets/sheet5.xml" Id="Rb59a62c636984e2f" /><Relationship Type="http://schemas.openxmlformats.org/officeDocument/2006/relationships/worksheet" Target="/xl/worksheets/sheet6.xml" Id="Rcd3fefeefac646ca" /><Relationship Type="http://schemas.openxmlformats.org/officeDocument/2006/relationships/worksheet" Target="/xl/worksheets/sheet7.xml" Id="R2f55972f14e94e64" /><Relationship Type="http://schemas.openxmlformats.org/officeDocument/2006/relationships/worksheet" Target="/xl/worksheets/sheet8.xml" Id="R68405b35ed7a42d4" /><Relationship Type="http://schemas.openxmlformats.org/officeDocument/2006/relationships/worksheet" Target="/xl/worksheets/sheet9.xml" Id="Rd973b81cbad543d8" /><Relationship Type="http://schemas.openxmlformats.org/officeDocument/2006/relationships/worksheet" Target="/xl/worksheets/sheet10.xml" Id="R5c2c5b493e8545dd" /><Relationship Type="http://schemas.openxmlformats.org/officeDocument/2006/relationships/worksheet" Target="/xl/worksheets/sheet11.xml" Id="Rcaf23f25490c449f" /><Relationship Type="http://schemas.openxmlformats.org/officeDocument/2006/relationships/worksheet" Target="/xl/worksheets/sheet12.xml" Id="R2d06c0d8fa91467e" /><Relationship Type="http://schemas.openxmlformats.org/officeDocument/2006/relationships/worksheet" Target="/xl/worksheets/sheet13.xml" Id="R718d9d01f2c74ad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996cec166dc41f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Records and approvals by workstream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Total records</c:v>
          </c:tx>
          <c:cat>
            <c:strRef>
              <c:f>'Dashboard'!$A$14:$A$23</c:f>
              <c:strCache>
                <c:ptCount val="0"/>
              </c:strCache>
            </c:strRef>
          </c:cat>
          <c:val>
            <c:numRef>
              <c:f>'Dashboard'!$B$14:$B$23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 / completed</c:v>
          </c:tx>
          <c:cat>
            <c:strRef>
              <c:f>'Dashboard'!$A$14:$A$23</c:f>
              <c:strCache>
                <c:ptCount val="0"/>
              </c:strCache>
            </c:strRef>
          </c:cat>
          <c:val>
            <c:numRef>
              <c:f>'Dashboard'!$C$14:$C$23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996cec166dc41f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pplicabilityTable" displayName="ApplicabilityTable" ref="A4:J14" headerRowCount="1">
  <x:tableColumns count="10">
    <x:tableColumn id="1" name="ID"/>
    <x:tableColumn id="2" name="Route"/>
    <x:tableColumn id="3" name="Question / test"/>
    <x:tableColumn id="4" name="Evidence expected"/>
    <x:tableColumn id="5" name="Owner"/>
    <x:tableColumn id="6" name="Conclusion"/>
    <x:tableColumn id="7" name="Authority confirmation"/>
    <x:tableColumn id="8" name="Reviewer"/>
    <x:tableColumn id="9" name="Status"/>
    <x:tableColumn id="10" name="Source URL"/>
  </x:tableColumns>
  <x:tableStyleInfo name="TableStyleMedium2" showRowStripes="1"/>
</x:table>
</file>

<file path=xl/tables/table2.xml><?xml version="1.0" encoding="utf-8"?>
<x:table xmlns:x="http://schemas.openxmlformats.org/spreadsheetml/2006/main" id="2" name="RegulatoryWatchTable" displayName="RegulatoryWatchTable" ref="A4:K14" headerRowCount="1">
  <x:tableColumns count="11">
    <x:tableColumn id="1" name="Watch ID"/>
    <x:tableColumn id="2" name="Trigger / source"/>
    <x:tableColumn id="3" name="Jurisdiction / route"/>
    <x:tableColumn id="4" name="Official URL"/>
    <x:tableColumn id="5" name="Last checked"/>
    <x:tableColumn id="6" name="Change detected"/>
    <x:tableColumn id="7" name="Impact assessment"/>
    <x:tableColumn id="8" name="Required action"/>
    <x:tableColumn id="9" name="Owner"/>
    <x:tableColumn id="10" name="Due date"/>
    <x:tableColumn id="11" name="Status"/>
  </x:tableColumns>
  <x:tableStyleInfo name="TableStyleMedium2" showRowStripes="1"/>
</x:table>
</file>

<file path=xl/tables/table3.xml><?xml version="1.0" encoding="utf-8"?>
<x:table xmlns:x="http://schemas.openxmlformats.org/spreadsheetml/2006/main" id="3" name="FacilitySourceTable" displayName="FacilitySourceTable" ref="A4:R24" headerRowCount="1">
  <x:tableColumns count="18">
    <x:tableColumn id="1" name="Entity ID"/>
    <x:tableColumn id="2" name="Facility ID"/>
    <x:tableColumn id="3" name="Entity / facility name"/>
    <x:tableColumn id="4" name="Emirate"/>
    <x:tableColumn id="5" name="Free zone"/>
    <x:tableColumn id="6" name="Operator / control"/>
    <x:tableColumn id="7" name="Route"/>
    <x:tableColumn id="8" name="Sector / activity"/>
    <x:tableColumn id="9" name="Source ID"/>
    <x:tableColumn id="10" name="Emission source / stream"/>
    <x:tableColumn id="11" name="Gas / Scope"/>
    <x:tableColumn id="12" name="Fuel / material / process"/>
    <x:tableColumn id="13" name="Meter / data source"/>
    <x:tableColumn id="14" name="Included?"/>
    <x:tableColumn id="15" name="Completeness evidence"/>
    <x:tableColumn id="16" name="Owner"/>
    <x:tableColumn id="17" name="Reviewer"/>
    <x:tableColumn id="18" name="Status"/>
  </x:tableColumns>
  <x:tableStyleInfo name="TableStyleMedium2" showRowStripes="1"/>
</x:table>
</file>

<file path=xl/tables/table4.xml><?xml version="1.0" encoding="utf-8"?>
<x:table xmlns:x="http://schemas.openxmlformats.org/spreadsheetml/2006/main" id="4" name="DataEvidenceTable" displayName="DataEvidenceTable" ref="A4:R34" headerRowCount="1">
  <x:tableColumns count="18">
    <x:tableColumn id="1" name="Data ID"/>
    <x:tableColumn id="2" name="Source ID"/>
    <x:tableColumn id="3" name="Data field"/>
    <x:tableColumn id="4" name="Reporting period"/>
    <x:tableColumn id="5" name="Unit / basis"/>
    <x:tableColumn id="6" name="Source system"/>
    <x:tableColumn id="7" name="Original evidence"/>
    <x:tableColumn id="8" name="Extraction / transformation"/>
    <x:tableColumn id="9" name="Estimate?"/>
    <x:tableColumn id="10" name="Method / factor ID"/>
    <x:tableColumn id="11" name="Preparer"/>
    <x:tableColumn id="12" name="Reviewer"/>
    <x:tableColumn id="13" name="Evidence status"/>
    <x:tableColumn id="14" name="Control ID"/>
    <x:tableColumn id="15" name="Finding / limitation"/>
    <x:tableColumn id="16" name="Due date"/>
    <x:tableColumn id="17" name="Retention location"/>
    <x:tableColumn id="18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MethodsFactorsTable" displayName="MethodsFactorsTable" ref="A4:Q24" headerRowCount="1">
  <x:tableColumns count="17">
    <x:tableColumn id="1" name="Method ID"/>
    <x:tableColumn id="2" name="Route"/>
    <x:tableColumn id="3" name="Source category"/>
    <x:tableColumn id="4" name="Method type"/>
    <x:tableColumn id="5" name="Formula / logic"/>
    <x:tableColumn id="6" name="Activity-data unit"/>
    <x:tableColumn id="7" name="Emission factor"/>
    <x:tableColumn id="8" name="Factor unit"/>
    <x:tableColumn id="9" name="Factor source URL / document"/>
    <x:tableColumn id="10" name="Version / date"/>
    <x:tableColumn id="11" name="GWP set"/>
    <x:tableColumn id="12" name="Uncertainty / limitation"/>
    <x:tableColumn id="13" name="Authority agreement"/>
    <x:tableColumn id="14" name="Owner"/>
    <x:tableColumn id="15" name="Reviewer"/>
    <x:tableColumn id="16" name="Change log"/>
    <x:tableColumn id="17" name="Status"/>
  </x:tableColumns>
  <x:tableStyleInfo name="TableStyleMedium2" showRowStripes="1"/>
</x:table>
</file>

<file path=xl/tables/table6.xml><?xml version="1.0" encoding="utf-8"?>
<x:table xmlns:x="http://schemas.openxmlformats.org/spreadsheetml/2006/main" id="6" name="ControlChecklistTable" displayName="ControlChecklistTable" ref="A4:N24" headerRowCount="1">
  <x:tableColumns count="14">
    <x:tableColumn id="1" name="Control ID"/>
    <x:tableColumn id="2" name="Control objective"/>
    <x:tableColumn id="3" name="Control activity"/>
    <x:tableColumn id="4" name="Frequency"/>
    <x:tableColumn id="5" name="Owner"/>
    <x:tableColumn id="6" name="Reviewer"/>
    <x:tableColumn id="7" name="Evidence retained"/>
    <x:tableColumn id="8" name="Status"/>
    <x:tableColumn id="9" name="Finding"/>
    <x:tableColumn id="10" name="Priority"/>
    <x:tableColumn id="11" name="Remediation"/>
    <x:tableColumn id="12" name="Due date"/>
    <x:tableColumn id="13" name="Retest evidence"/>
    <x:tableColumn id="14" name="Source URL"/>
  </x:tableColumns>
  <x:tableStyleInfo name="TableStyleMedium2" showRowStripes="1"/>
</x:table>
</file>

<file path=xl/tables/table7.xml><?xml version="1.0" encoding="utf-8"?>
<x:table xmlns:x="http://schemas.openxmlformats.org/spreadsheetml/2006/main" id="7" name="VerificationReadinessTable" displayName="VerificationReadinessTable" ref="A4:P14" headerRowCount="1">
  <x:tableColumns count="16">
    <x:tableColumn id="1" name="Verification ID"/>
    <x:tableColumn id="2" name="Route / subject matter"/>
    <x:tableColumn id="3" name="Required now?"/>
    <x:tableColumn id="4" name="Verifier / candidate"/>
    <x:tableColumn id="5" name="Accreditation body"/>
    <x:tableColumn id="6" name="Standard"/>
    <x:tableColumn id="7" name="Accreditation scope"/>
    <x:tableColumn id="8" name="Sector competence"/>
    <x:tableColumn id="9" name="UAE/site coverage"/>
    <x:tableColumn id="10" name="Advisory relationships"/>
    <x:tableColumn id="11" name="Conflict conclusion"/>
    <x:tableColumn id="12" name="Evidence request status"/>
    <x:tableColumn id="13" name="Planned fieldwork"/>
    <x:tableColumn id="14" name="Finding / action"/>
    <x:tableColumn id="15" name="Conclusion"/>
    <x:tableColumn id="16" name="Status"/>
  </x:tableColumns>
  <x:tableStyleInfo name="TableStyleMedium2" showRowStripes="1"/>
</x:table>
</file>

<file path=xl/tables/table8.xml><?xml version="1.0" encoding="utf-8"?>
<x:table xmlns:x="http://schemas.openxmlformats.org/spreadsheetml/2006/main" id="8" name="ReductionPlanTable" displayName="ReductionPlanTable" ref="A4:R24" headerRowCount="1">
  <x:tableColumns count="18">
    <x:tableColumn id="1" name="Action ID"/>
    <x:tableColumn id="2" name="Baseline source / metric"/>
    <x:tableColumn id="3" name="Article 4 route"/>
    <x:tableColumn id="4" name="Action description"/>
    <x:tableColumn id="5" name="Target / KPI"/>
    <x:tableColumn id="6" name="Unit"/>
    <x:tableColumn id="7" name="Expected annual tCO2e"/>
    <x:tableColumn id="8" name="Capex"/>
    <x:tableColumn id="9" name="Opex"/>
    <x:tableColumn id="10" name="Owner"/>
    <x:tableColumn id="11" name="Start date"/>
    <x:tableColumn id="12" name="Target completion"/>
    <x:tableColumn id="13" name="Delivery status"/>
    <x:tableColumn id="14" name="Actual saving"/>
    <x:tableColumn id="15" name="Measurement / evidence"/>
    <x:tableColumn id="16" name="Variance / delay"/>
    <x:tableColumn id="17" name="Classification"/>
    <x:tableColumn id="18" name="Board approval"/>
  </x:tableColumns>
  <x:tableStyleInfo name="TableStyleMedium2" showRowStripes="1"/>
</x:table>
</file>

<file path=xl/tables/table9.xml><?xml version="1.0" encoding="utf-8"?>
<x:table xmlns:x="http://schemas.openxmlformats.org/spreadsheetml/2006/main" id="9" name="AdaptationReadinessTable" displayName="AdaptationReadinessTable" ref="A4:P19" headerRowCount="1">
  <x:tableColumns count="16">
    <x:tableColumn id="1" name="Risk ID"/>
    <x:tableColumn id="2" name="Hazard"/>
    <x:tableColumn id="3" name="Asset / site / process"/>
    <x:tableColumn id="4" name="Exposure"/>
    <x:tableColumn id="5" name="Vulnerability"/>
    <x:tableColumn id="6" name="Operational consequence"/>
    <x:tableColumn id="7" name="Financial consequence"/>
    <x:tableColumn id="8" name="Scenario / evidence"/>
    <x:tableColumn id="9" name="Adaptation action"/>
    <x:tableColumn id="10" name="Cost / capex"/>
    <x:tableColumn id="11" name="Owner"/>
    <x:tableColumn id="12" name="Target date"/>
    <x:tableColumn id="13" name="Residual risk"/>
    <x:tableColumn id="14" name="Business-continuity link"/>
    <x:tableColumn id="15" name="Evidence"/>
    <x:tableColumn id="16" name="Status"/>
  </x:tableColumns>
  <x:tableStyleInfo name="TableStyleMedium2" showRowStripes="1"/>
</x:table>
</file>

<file path=xl/tables/table10.xml><?xml version="1.0" encoding="utf-8"?>
<x:table xmlns:x="http://schemas.openxmlformats.org/spreadsheetml/2006/main" id="10" name="FilingApprovalTable" displayName="FilingApprovalTable" ref="A4:J14" headerRowCount="1">
  <x:tableColumns count="10">
    <x:tableColumn id="1" name="Gate"/>
    <x:tableColumn id="2" name="Decision / test"/>
    <x:tableColumn id="3" name="Minimum evidence"/>
    <x:tableColumn id="4" name="Owner"/>
    <x:tableColumn id="5" name="Approver"/>
    <x:tableColumn id="6" name="Status"/>
    <x:tableColumn id="7" name="Gate result"/>
    <x:tableColumn id="8" name="Open issue / action"/>
    <x:tableColumn id="9" name="Due date"/>
    <x:tableColumn id="10" name="Source 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f919bde6cabb460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1a45a002b6f8490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e693f7246e044dc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ceee8b8f750e48d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c078ae102040413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50ca0455de29456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a1a0ecfc8f5c47b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8.xml" Id="R29d76382f0544f13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9.xml" Id="Rde7372d90c9840a5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0.xml" Id="R5aaa2d34d74842f2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.xml" Id="R01635c0991d0435d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</x:cols>
  <x:sheetData>
    <x:row r="1" ht="34" customHeight="1">
      <x:c r="A1" s="4" t="str">
        <x:v>Контролируемые списки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1" t="str">
        <x:v>Значения, используемые в отключенных панелях рабочей книги. Не удаляйте этот лист.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 ht="34" customHeight="1">
      <x:c r="A4" s="20" t="str">
        <x:v>Статус обзора</x:v>
      </x:c>
      <x:c r="B4" s="20" t="str">
        <x:v>Приоритетные задачи</x:v>
      </x:c>
      <x:c r="C4" s="20" t="str">
        <x:v>Да / Нет / Неизвестный</x:v>
      </x:c>
      <x:c r="D4" s="20" t="str">
        <x:v>Заключение о применении</x:v>
      </x:c>
      <x:c r="E4" s="20" t="str">
        <x:v>Маршрут</x:v>
      </x:c>
      <x:c r="F4" s="20" t="str">
        <x:v>Срок зрелости</x:v>
      </x:c>
      <x:c r="G4" s="20" t="str">
        <x:v>Статус доказательств</x:v>
      </x:c>
      <x:c r="H4" s="20" t="str">
        <x:v>Тип метода</x:v>
      </x:c>
      <x:c r="I4" s="20" t="str">
        <x:v>Классификация действий</x:v>
      </x:c>
      <x:c r="J4" s="20" t="str">
        <x:v>Оценка риска</x:v>
      </x:c>
      <x:c r="K4" s="20" t="str">
        <x:v>Статус проверки</x:v>
      </x:c>
      <x:c r="L4" s="20" t="str">
        <x:v>Статус претензий</x:v>
      </x:c>
    </x:row>
    <x:row r="5">
      <x:c r="A5" s="33" t="str">
        <x:v>Не началось .</x:v>
      </x:c>
      <x:c r="B5" s="33" t="str">
        <x:v>Критическая</x:v>
      </x:c>
      <x:c r="C5" s="33" t="str">
        <x:v>Да , это так .</x:v>
      </x:c>
      <x:c r="D5" s="33" t="str">
        <x:v>Применимое</x:v>
      </x:c>
      <x:c r="E5" s="33" t="str">
        <x:v>Федеральный анализ широкого спектра</x:v>
      </x:c>
      <x:c r="F5" s="33" t="n">
        <x:v>0</x:v>
      </x:c>
      <x:c r="G5" s="33" t="str">
        <x:v>Отсутствие</x:v>
      </x:c>
      <x:c r="H5" s="33" t="str">
        <x:v>На основе расчетов</x:v>
      </x:c>
      <x:c r="I5" s="33" t="str">
        <x:v>Уменьшение оперативных показателей</x:v>
      </x:c>
      <x:c r="J5" s="33" t="str">
        <x:v>Критическая</x:v>
      </x:c>
      <x:c r="K5" s="33" t="str">
        <x:v>Не оценивается</x:v>
      </x:c>
      <x:c r="L5" s="33" t="str">
        <x:v>Не предлагается</x:v>
      </x:c>
    </x:row>
    <x:row r="6">
      <x:c r="A6" s="34" t="str">
        <x:v>В процессе</x:v>
      </x:c>
      <x:c r="B6" s="34" t="str">
        <x:v>Высокая</x:v>
      </x:c>
      <x:c r="C6" s="34" t="str">
        <x:v>Нет, нет.</x:v>
      </x:c>
      <x:c r="D6" s="34" t="str">
        <x:v>Не применимо</x:v>
      </x:c>
      <x:c r="E6" s="34" t="str">
        <x:v>Статья 6 МРВ, предназначенный для:</x:v>
      </x:c>
      <x:c r="F6" s="34" t="n">
        <x:v>1</x:v>
      </x:c>
      <x:c r="G6" s="34" t="str">
        <x:v>Запрошенное</x:v>
      </x:c>
      <x:c r="H6" s="34" t="str">
        <x:v>Измерения</x:v>
      </x:c>
      <x:c r="I6" s="34" t="str">
        <x:v>Удаление</x:v>
      </x:c>
      <x:c r="J6" s="34" t="str">
        <x:v>Высокая</x:v>
      </x:c>
      <x:c r="K6" s="34" t="str">
        <x:v>Не требуется</x:v>
      </x:c>
      <x:c r="L6" s="34" t="str">
        <x:v>Проект</x:v>
      </x:c>
    </x:row>
    <x:row r="7">
      <x:c r="A7" s="34" t="str">
        <x:v>Готовы к рассмотрению</x:v>
      </x:c>
      <x:c r="B7" s="34" t="str">
        <x:v>Средний</x:v>
      </x:c>
      <x:c r="C7" s="34" t="str">
        <x:v>Неизвестный</x:v>
      </x:c>
      <x:c r="D7" s="34" t="str">
        <x:v>Потенциально применимые</x:v>
      </x:c>
      <x:c r="E7" s="34" t="str">
        <x:v>Резолюция Кабинета Министров No. 67</x:v>
      </x:c>
      <x:c r="F7" s="34" t="n">
        <x:v>2</x:v>
      </x:c>
      <x:c r="G7" s="34" t="str">
        <x:v>Принято</x:v>
      </x:c>
      <x:c r="H7" s="34" t="str">
        <x:v>Массовый баланс</x:v>
      </x:c>
      <x:c r="I7" s="34" t="str">
        <x:v>Углеродный кредит / компенсация</x:v>
      </x:c>
      <x:c r="J7" s="34" t="str">
        <x:v>Средний</x:v>
      </x:c>
      <x:c r="K7" s="34" t="str">
        <x:v>Планируемые</x:v>
      </x:c>
      <x:c r="L7" s="34" t="str">
        <x:v>Правовой анализ</x:v>
      </x:c>
    </x:row>
    <x:row r="8">
      <x:c r="A8" s="34" t="str">
        <x:v>Открытие</x:v>
      </x:c>
      <x:c r="B8" s="34" t="str">
        <x:v>Низкий</x:v>
      </x:c>
      <x:c r="C8" s="35" t="str">
        <x:v>Не применимо</x:v>
      </x:c>
      <x:c r="D8" s="34" t="str">
        <x:v>Не подтверждено наименование</x:v>
      </x:c>
      <x:c r="E8" s="34" t="str">
        <x:v>МРВ на уровне объектов Абу-Даби</x:v>
      </x:c>
      <x:c r="F8" s="34" t="n">
        <x:v>3</x:v>
      </x:c>
      <x:c r="G8" s="34" t="str">
        <x:v>В настоящее время</x:v>
      </x:c>
      <x:c r="H8" s="34" t="str">
        <x:v>Возврат</x:v>
      </x:c>
      <x:c r="I8" s="34" t="str">
        <x:v>Развитие действий</x:v>
      </x:c>
      <x:c r="J8" s="35" t="str">
        <x:v>Низкий</x:v>
      </x:c>
      <x:c r="K8" s="34" t="str">
        <x:v>Обязанность</x:v>
      </x:c>
      <x:c r="L8" s="34" t="str">
        <x:v>Технический обзор</x:v>
      </x:c>
    </x:row>
    <x:row r="9">
      <x:c r="A9" s="34" t="str">
        <x:v>Перепробованные</x:v>
      </x:c>
      <x:c r="B9" s="35" t="str">
        <x:v>Мониторинг</x:v>
      </x:c>
      <x:c r="D9" s="34" t="str">
        <x:v>Требуется подтверждение полномочий</x:v>
      </x:c>
      <x:c r="E9" s="34" t="str">
        <x:v>Другие маршруты эмирата / сектора</x:v>
      </x:c>
      <x:c r="F9" s="35" t="n">
        <x:v>4</x:v>
      </x:c>
      <x:c r="G9" s="34" t="str">
        <x:v>Утверждены</x:v>
      </x:c>
      <x:c r="H9" s="34" t="str">
        <x:v>Оценка</x:v>
      </x:c>
      <x:c r="I9" s="35" t="str">
        <x:v>Приспособление</x:v>
      </x:c>
      <x:c r="K9" s="34" t="str">
        <x:v>Работа на местах</x:v>
      </x:c>
      <x:c r="L9" s="34" t="str">
        <x:v>Утверждены</x:v>
      </x:c>
    </x:row>
    <x:row r="10">
      <x:c r="A10" s="34" t="str">
        <x:v>Утверждены</x:v>
      </x:c>
      <x:c r="D10" s="35" t="str">
        <x:v>Мониторинг</x:v>
      </x:c>
      <x:c r="E10" s="35" t="str">
        <x:v>Добровольный инвентарь корпораций</x:v>
      </x:c>
      <x:c r="G10" s="34" t="str">
        <x:v>Переодобное</x:v>
      </x:c>
      <x:c r="H10" s="35" t="str">
        <x:v>Другие утвержденные методы</x:v>
      </x:c>
      <x:c r="K10" s="34" t="str">
        <x:v>Открытые результаты</x:v>
      </x:c>
      <x:c r="L10" s="34" t="str">
        <x:v>Запрещено</x:v>
      </x:c>
    </x:row>
    <x:row r="11">
      <x:c r="A11" s="34" t="str">
        <x:v>Запрещены</x:v>
      </x:c>
      <x:c r="G11" s="35" t="str">
        <x:v>Не применимо</x:v>
      </x:c>
      <x:c r="K11" s="34" t="str">
        <x:v>Завершенные</x:v>
      </x:c>
      <x:c r="L11" s="35" t="str">
        <x:v>Издание</x:v>
      </x:c>
    </x:row>
    <x:row r="12">
      <x:c r="A12" s="35" t="str">
        <x:v>Не применимо</x:v>
      </x:c>
      <x:c r="K12" s="35" t="str">
        <x:v>Не применимо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8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UAE Сборник МРВ "Климатическое законодательство"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1" t="str">
        <x:v>Лондонская Академия отчетности · учебник для практиков · английский язык · версия 1.0 · технический обзор 3 Август 2026</x:v>
      </x:c>
      <x:c r="B2" s="11"/>
      <x:c r="C2" s="11"/>
      <x:c r="D2" s="11"/>
      <x:c r="E2" s="11"/>
      <x:c r="F2" s="11"/>
      <x:c r="G2" s="11"/>
      <x:c r="H2" s="11"/>
    </x:row>
    <x:row r="4" ht="34" customHeight="1">
      <x:c r="A4" s="55" t="str">
        <x:v>Цель</x:v>
      </x:c>
      <x:c r="B4" s="56"/>
      <x:c r="C4" s="56"/>
      <x:c r="D4" s="56"/>
      <x:c r="E4" s="56"/>
      <x:c r="F4" s="56"/>
      <x:c r="G4" s="56"/>
      <x:c r="H4" s="57"/>
    </x:row>
    <x:row r="5" ht="28" customHeight="1">
      <x:c r="A5" s="73" t="str">
        <x:v>Используйте данную рабочую книгу для структурирования специфической маршрутной применимости, регулирующего мониторинга, картографирования объектов и источников выбросов, данных и доказательств, методов и факторов, внутренних контролей, проверок, планов сокращения и адаптации, утверждения и подачи документов.</x:v>
      </x:c>
      <x:c r="B5" s="73"/>
      <x:c r="C5" s="73"/>
      <x:c r="D5" s="73"/>
      <x:c r="E5" s="73"/>
      <x:c r="F5" s="73"/>
      <x:c r="G5" s="73"/>
      <x:c r="H5" s="73"/>
    </x:row>
    <x:row r="6" ht="28" customHeight="1">
      <x:c r="A6" s="73"/>
      <x:c r="B6" s="73"/>
      <x:c r="C6" s="73"/>
      <x:c r="D6" s="73"/>
      <x:c r="E6" s="73"/>
      <x:c r="F6" s="73"/>
      <x:c r="G6" s="73"/>
      <x:c r="H6" s="73"/>
    </x:row>
    <x:row r="7" ht="28" customHeight="1">
      <x:c r="A7" s="73"/>
      <x:c r="B7" s="73"/>
      <x:c r="C7" s="73"/>
      <x:c r="D7" s="73"/>
      <x:c r="E7" s="73"/>
      <x:c r="F7" s="73"/>
      <x:c r="G7" s="73"/>
      <x:c r="H7" s="73"/>
    </x:row>
    <x:row r="9" ht="25" customHeight="1">
      <x:c r="A9" s="79" t="str">
        <x:v>1 · Решение правового вопроса</x:v>
      </x:c>
      <x:c r="B9" s="79"/>
      <x:c r="C9" s="79"/>
      <x:c r="D9" s="85" t="str">
        <x:v>До применения порога или календарь подачи заявления необходимо полностью следить за применимостью и нормативными требованиями.</x:v>
      </x:c>
      <x:c r="E9" s="85"/>
      <x:c r="F9" s="85"/>
      <x:c r="G9" s="85"/>
      <x:c r="H9" s="85"/>
    </x:row>
    <x:row r="11" ht="25" customHeight="1">
      <x:c r="A11" s="79" t="str">
        <x:v>2 · Карта действующего населения</x:v>
      </x:c>
      <x:c r="B11" s="79"/>
      <x:c r="C11" s="79"/>
      <x:c r="D11" s="85" t="str">
        <x:v>Сопоставление объектов, объектов, операторов, источников, газов и границ, специфических для маршрута.</x:v>
      </x:c>
      <x:c r="E11" s="85"/>
      <x:c r="F11" s="85"/>
      <x:c r="G11" s="85"/>
      <x:c r="H11" s="85"/>
    </x:row>
    <x:row r="13" ht="25" customHeight="1">
      <x:c r="A13" s="79" t="str">
        <x:v>3 · Создание доказательной тропы</x:v>
      </x:c>
      <x:c r="B13" s="79"/>
      <x:c r="C13" s="79"/>
      <x:c r="D13" s="85" t="str">
        <x:v>Связывайте каждое поле данных и метод с оригинальными доказательствами, собственностью, обзором и хранением.</x:v>
      </x:c>
      <x:c r="E13" s="85"/>
      <x:c r="F13" s="85"/>
      <x:c r="G13" s="85"/>
      <x:c r="H13" s="85"/>
    </x:row>
    <x:row r="15" ht="25" customHeight="1">
      <x:c r="A15" s="79" t="str">
        <x:v>4 · Испытательные контрольные и проверяющие работы</x:v>
      </x:c>
      <x:c r="B15" s="79"/>
      <x:c r="C15" s="79"/>
      <x:c r="D15" s="85" t="str">
        <x:v>Запись результатов, рекультивации, сроков и независимого повторного тестирования до закрытия.</x:v>
      </x:c>
      <x:c r="E15" s="85"/>
      <x:c r="F15" s="85"/>
      <x:c r="G15" s="85"/>
      <x:c r="H15" s="85"/>
    </x:row>
    <x:row r="17" ht="25" customHeight="1">
      <x:c r="A17" s="79" t="str">
        <x:v>5 · Строгие разрешения и ворота подачи документов</x:v>
      </x:c>
      <x:c r="B17" s="79"/>
      <x:c r="C17" s="79"/>
      <x:c r="D17" s="85" t="str">
        <x:v>Открытые критические ворота блокируют готовность даже при высоком процентном уровне завершения.</x:v>
      </x:c>
      <x:c r="E17" s="85"/>
      <x:c r="F17" s="85"/>
      <x:c r="G17" s="85"/>
      <x:c r="H17" s="85"/>
    </x:row>
    <x:row r="20" ht="34" customHeight="1">
      <x:c r="A20" s="55" t="str">
        <x:v>Важный раздел маршрутов</x:v>
      </x:c>
      <x:c r="B20" s="56"/>
      <x:c r="C20" s="56"/>
      <x:c r="D20" s="56"/>
      <x:c r="E20" s="56"/>
      <x:c r="F20" s="56"/>
      <x:c r="G20" s="56"/>
      <x:c r="H20" s="57"/>
    </x:row>
    <x:row r="21" ht="26" customHeight="1">
      <x:c r="A21" s="93" t="str">
        <x:v>Постановление-право распространяется на источники в целом, а подробная статья 6 МРВ обязанности, связанные с источниками, определяемыми министерством и компетентным органом. 67 из 2024 Абу-Даби имеет отдельный маршрут МРВ на уровне объекта. 0.5 Тренд Mt или Абу-Даби 25,000 tCO2e порог к другому маршруту без официальной основы.</x:v>
      </x:c>
      <x:c r="B21" s="93"/>
      <x:c r="C21" s="93"/>
      <x:c r="D21" s="93"/>
      <x:c r="E21" s="93"/>
      <x:c r="F21" s="93"/>
      <x:c r="G21" s="93"/>
      <x:c r="H21" s="93"/>
    </x:row>
    <x:row r="22" ht="26" customHeight="1">
      <x:c r="A22" s="93"/>
      <x:c r="B22" s="93"/>
      <x:c r="C22" s="93"/>
      <x:c r="D22" s="93"/>
      <x:c r="E22" s="93"/>
      <x:c r="F22" s="93"/>
      <x:c r="G22" s="93"/>
      <x:c r="H22" s="93"/>
    </x:row>
    <x:row r="23" ht="26" customHeight="1">
      <x:c r="A23" s="93"/>
      <x:c r="B23" s="93"/>
      <x:c r="C23" s="93"/>
      <x:c r="D23" s="93"/>
      <x:c r="E23" s="93"/>
      <x:c r="F23" s="93"/>
      <x:c r="G23" s="93"/>
      <x:c r="H23" s="93"/>
    </x:row>
    <x:row r="24" ht="26" customHeight="1">
      <x:c r="A24" s="93"/>
      <x:c r="B24" s="93"/>
      <x:c r="C24" s="93"/>
      <x:c r="D24" s="93"/>
      <x:c r="E24" s="93"/>
      <x:c r="F24" s="93"/>
      <x:c r="G24" s="93"/>
      <x:c r="H24" s="93"/>
    </x:row>
    <x:row r="26" ht="34" customHeight="1">
      <x:c r="A26" s="55" t="str">
        <x:v>Первичный источник</x:v>
      </x:c>
      <x:c r="B26" s="57" t="str">
        <x:v>URL</x:v>
      </x:c>
    </x:row>
    <x:row r="27">
      <x:c r="A27" s="110" t="str">
        <x:v>Федеральный указ-закон No. 11 из 2024</x:v>
      </x:c>
      <x:c r="B27" s="111" t="str">
        <x:v>https://uaelegislation.gov.ae/en/legislations/2558</x:v>
      </x:c>
    </x:row>
    <x:row r="28">
      <x:c r="A28" s="112" t="str">
        <x:v>Резолюция Кабинета Министров No. 67 из 2024</x:v>
      </x:c>
      <x:c r="B28" s="113" t="str">
        <x:v>https://uaelegislation.gov.ae/en/legislations/2521</x:v>
      </x:c>
    </x:row>
    <x:row r="29">
      <x:c r="A29" s="112" t="str">
        <x:v>Запуск национальной системы МРВ</x:v>
      </x:c>
      <x:c r="B29" s="113" t="str">
        <x:v>https://www.wam.ae/en/article/15tn5a9-uae-launches-national-mrv-system-support-uae%E2%80%99s-net</x:v>
      </x:c>
    </x:row>
    <x:row r="30">
      <x:c r="A30" s="112" t="str">
        <x:v>Портал МРВ уровня EAD Facility-Level</x:v>
      </x:c>
      <x:c r="B30" s="113" t="str">
        <x:v>https://facilitymrv.ead.ae/</x:v>
      </x:c>
    </x:row>
    <x:row r="31">
      <x:c r="A31" s="114" t="str">
        <x:v>Март EAD 2026 мастерская</x:v>
      </x:c>
      <x:c r="B31" s="115" t="str">
        <x:v>https://facilitymrv.ead.ae/appDocuments/20260312_EAD%20MRV_%20Workshop%20Presentation.pdf</x:v>
      </x:c>
    </x:row>
  </x:sheetData>
  <x:mergeCells>
    <x:mergeCell ref="A1:H1"/>
    <x:mergeCell ref="A2:H2"/>
    <x:mergeCell ref="A4:H4"/>
    <x:mergeCell ref="A5:H7"/>
    <x:mergeCell ref="A9:C9"/>
    <x:mergeCell ref="D9:H9"/>
    <x:mergeCell ref="A11:C11"/>
    <x:mergeCell ref="D11:H11"/>
    <x:mergeCell ref="A13:C13"/>
    <x:mergeCell ref="D13:H13"/>
    <x:mergeCell ref="A15:C15"/>
    <x:mergeCell ref="D15:H15"/>
    <x:mergeCell ref="A17:C17"/>
    <x:mergeCell ref="D17:H17"/>
    <x:mergeCell ref="A20:H20"/>
    <x:mergeCell ref="A21:H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7" hidden="0" customWidth="1"/>
    <x:col min="3" max="3" width="48" hidden="0" customWidth="1"/>
    <x:col min="4" max="4" width="40" hidden="0" customWidth="1"/>
    <x:col min="5" max="5" width="18" hidden="0" customWidth="1"/>
    <x:col min="6" max="6" width="25" hidden="0" customWidth="1"/>
    <x:col min="7" max="7" width="20" hidden="0" customWidth="1"/>
    <x:col min="8" max="8" width="18" hidden="0" customWidth="1"/>
    <x:col min="9" max="9" width="18" hidden="0" customWidth="1"/>
    <x:col min="10" max="10" width="58" hidden="0" customWidth="1"/>
  </x:cols>
  <x:sheetData>
    <x:row r="1" ht="34" customHeight="1">
      <x:c r="A1" s="4" t="str">
        <x:v>Вопросник о применении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Запишите дату, конкретный маршрут и доказательства, подтверждающие его.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55" t="str">
        <x:v>ID</x:v>
      </x:c>
      <x:c r="B4" s="56" t="str">
        <x:v>Маршрут</x:v>
      </x:c>
      <x:c r="C4" s="56" t="str">
        <x:v>Вопрос / тест</x:v>
      </x:c>
      <x:c r="D4" s="56" t="str">
        <x:v>Ожидается доказательство</x:v>
      </x:c>
      <x:c r="E4" s="56" t="str">
        <x:v>Владелец</x:v>
      </x:c>
      <x:c r="F4" s="56" t="str">
        <x:v>Заключение</x:v>
      </x:c>
      <x:c r="G4" s="56" t="str">
        <x:v>Подтверждение органа</x:v>
      </x:c>
      <x:c r="H4" s="56" t="str">
        <x:v>Рецензент</x:v>
      </x:c>
      <x:c r="I4" s="56" t="str">
        <x:v>Статус</x:v>
      </x:c>
      <x:c r="J4" s="57" t="str">
        <x:v>URL-адрес источника</x:v>
      </x:c>
    </x:row>
    <x:row r="5">
      <x:c r="A5" s="110" t="str">
        <x:v>APP-01</x:v>
      </x:c>
      <x:c r="B5" s="139" t="str">
        <x:v>Федеральный анализ широкого спектра</x:v>
      </x:c>
      <x:c r="C5" s="139" t="str">
        <x:v>Соответствует ли предприятие, филиал, объект или деятельность широкому законодательству понятию источника в UAE, включая свободную зону?</x:v>
      </x:c>
      <x:c r="D5" s="139" t="str">
        <x:v>Карта юридического лица/устройства, лицензии, разрешения и описание деятельности</x:v>
      </x:c>
      <x:c r="E5" s="139" t="str"/>
      <x:c r="F5" s="139" t="str">
        <x:v>Потенциально применимые</x:v>
      </x:c>
      <x:c r="G5" s="139" t="str">
        <x:v>Неизвестный</x:v>
      </x:c>
      <x:c r="H5" s="139" t="str"/>
      <x:c r="I5" s="139" t="str">
        <x:v>Не началось .</x:v>
      </x:c>
      <x:c r="J5" s="111" t="str">
        <x:v>https://uaelegislation.gov.ae/en/legislations/2558</x:v>
      </x:c>
    </x:row>
    <x:row r="6">
      <x:c r="A6" s="112" t="str">
        <x:v>APP-02</x:v>
      </x:c>
      <x:c r="B6" s="140" t="str">
        <x:v>Статья 6 МРВ, предназначенный для:</x:v>
      </x:c>
      <x:c r="C6" s="140" t="str">
        <x:v>MOCCAE или компетентный орган определили ли источник, сектор или объект для применения статьи 6 МРВ?</x:v>
      </x:c>
      <x:c r="D6" s="140" t="str">
        <x:v>Уведомление о назначении, официальное указание, статус портала или письменный ответ органа</x:v>
      </x:c>
      <x:c r="E6" s="140" t="str"/>
      <x:c r="F6" s="140" t="str">
        <x:v>Не подтверждено наименование</x:v>
      </x:c>
      <x:c r="G6" s="140" t="str">
        <x:v>Неизвестный</x:v>
      </x:c>
      <x:c r="H6" s="140" t="str"/>
      <x:c r="I6" s="140" t="str">
        <x:v>Не началось .</x:v>
      </x:c>
      <x:c r="J6" s="113" t="str">
        <x:v>https://uaelegislation.gov.ae/en/legislations/2558</x:v>
      </x:c>
    </x:row>
    <x:row r="7">
      <x:c r="A7" s="112" t="str">
        <x:v>APP-03</x:v>
      </x:c>
      <x:c r="B7" s="140" t="str">
        <x:v>Статья 6 МРВ, предназначенный для:</x:v>
      </x:c>
      <x:c r="C7" s="140" t="str">
        <x:v>Какой границы, газы, период, метод, форма и срок отчета применяются к указанному источнику?</x:v>
      </x:c>
      <x:c r="D7" s="140" t="str">
        <x:v>Текущая форма, руководство и корреспонденция органа</x:v>
      </x:c>
      <x:c r="E7" s="140" t="str"/>
      <x:c r="F7" s="140" t="str">
        <x:v>Требуется подтверждение полномочий</x:v>
      </x:c>
      <x:c r="G7" s="140" t="str">
        <x:v>Неизвестный</x:v>
      </x:c>
      <x:c r="H7" s="140" t="str"/>
      <x:c r="I7" s="140" t="str">
        <x:v>Не началось .</x:v>
      </x:c>
      <x:c r="J7" s="113" t="str">
        <x:v>https://uaelegislation.gov.ae/en/legislations/2558</x:v>
      </x:c>
    </x:row>
    <x:row r="8">
      <x:c r="A8" s="112" t="str">
        <x:v>APP-04</x:v>
      </x:c>
      <x:c r="B8" s="140" t="str">
        <x:v>Резолюция Кабинета Министров No. 67</x:v>
      </x:c>
      <x:c r="C8" s="140" t="str">
        <x:v>Ежегодный объединенный охват 1 и объем 2 выбросы достигают или превышают 0.5 миллионы tCO2e По маршруту Резолюции?</x:v>
      </x:c>
      <x:c r="D8" s="140" t="str">
        <x:v>Контролируемый запас и расчет порога</x:v>
      </x:c>
      <x:c r="E8" s="140" t="str"/>
      <x:c r="F8" s="140" t="str">
        <x:v>Потенциально применимые</x:v>
      </x:c>
      <x:c r="G8" s="140" t="str">
        <x:v>Неизвестный</x:v>
      </x:c>
      <x:c r="H8" s="140" t="str"/>
      <x:c r="I8" s="140" t="str">
        <x:v>Не началось .</x:v>
      </x:c>
      <x:c r="J8" s="113" t="str">
        <x:v>https://uaelegislation.gov.ae/en/legislations/2521</x:v>
      </x:c>
    </x:row>
    <x:row r="9">
      <x:c r="A9" s="112" t="str">
        <x:v>APP-05</x:v>
      </x:c>
      <x:c r="B9" s="140" t="str">
        <x:v>Резолюция Кабинета Министров No. 67</x:v>
      </x:c>
      <x:c r="C9" s="140" t="str">
        <x:v>Действуют ли требования к регистрации, инвентаризации, проверке или углеродному кредитованию для предприятия?</x:v>
      </x:c>
      <x:c r="D9" s="140" t="str">
        <x:v>Анализ реестра, статус проверяющего и доказательства органа</x:v>
      </x:c>
      <x:c r="E9" s="140" t="str"/>
      <x:c r="F9" s="140" t="str">
        <x:v>Требуется подтверждение полномочий</x:v>
      </x:c>
      <x:c r="G9" s="140" t="str">
        <x:v>Неизвестный</x:v>
      </x:c>
      <x:c r="H9" s="140" t="str"/>
      <x:c r="I9" s="140" t="str">
        <x:v>Не началось .</x:v>
      </x:c>
      <x:c r="J9" s="113" t="str">
        <x:v>https://uaelegislation.gov.ae/en/legislations/2521</x:v>
      </x:c>
    </x:row>
    <x:row r="10">
      <x:c r="A10" s="112" t="str">
        <x:v>APP-06</x:v>
      </x:c>
      <x:c r="B10" s="140" t="str">
        <x:v>МРВ на уровне объектов Абу-Даби</x:v>
      </x:c>
      <x:c r="C10" s="140" t="str">
        <x:v>Действует ли операция в Абу-Даби в охваченном секторе и выше текущего местного порога?</x:v>
      </x:c>
      <x:c r="D10" s="140" t="str">
        <x:v>Анализ допустимости объекта с использованием последних материалов портала EAD</x:v>
      </x:c>
      <x:c r="E10" s="140" t="str"/>
      <x:c r="F10" s="140" t="str">
        <x:v>Потенциально применимые</x:v>
      </x:c>
      <x:c r="G10" s="140" t="str">
        <x:v>Неизвестный</x:v>
      </x:c>
      <x:c r="H10" s="140" t="str"/>
      <x:c r="I10" s="140" t="str">
        <x:v>Не началось .</x:v>
      </x:c>
      <x:c r="J10" s="113" t="str">
        <x:v>https://facilitymrv.ead.ae/</x:v>
      </x:c>
    </x:row>
    <x:row r="11">
      <x:c r="A11" s="112" t="str">
        <x:v>APP-07</x:v>
      </x:c>
      <x:c r="B11" s="140" t="str">
        <x:v>МРВ на уровне объектов Абу-Даби</x:v>
      </x:c>
      <x:c r="C11" s="140" t="str">
        <x:v>Установлен ли правильный оператор и несет ли он ответственность за отчетность?</x:v>
      </x:c>
      <x:c r="D11" s="140" t="str">
        <x:v>Доказательства собственности, аренды, эксплуатации и контроля</x:v>
      </x:c>
      <x:c r="E11" s="140" t="str"/>
      <x:c r="F11" s="140" t="str">
        <x:v>Требуется подтверждение полномочий</x:v>
      </x:c>
      <x:c r="G11" s="140" t="str">
        <x:v>Неизвестный</x:v>
      </x:c>
      <x:c r="H11" s="140" t="str"/>
      <x:c r="I11" s="140" t="str">
        <x:v>Не началось .</x:v>
      </x:c>
      <x:c r="J11" s="113" t="str">
        <x:v>https://facilitymrv.ead.ae/appDocuments/20260312_EAD%20MRV_%20Workshop%20Presentation.pdf</x:v>
      </x:c>
    </x:row>
    <x:row r="12">
      <x:c r="A12" s="112" t="str">
        <x:v>APP-08</x:v>
      </x:c>
      <x:c r="B12" s="140" t="str">
        <x:v>Другие маршруты эмирата / сектора</x:v>
      </x:c>
      <x:c r="C12" s="140" t="str">
        <x:v>Выпускает ли другой эмират или регулятор сектора отдельное требование, портал, условие разрешения или запрос на данные?</x:v>
      </x:c>
      <x:c r="D12" s="140" t="str">
        <x:v>Доказательства и корреспонденция по регулируемому наблюдению</x:v>
      </x:c>
      <x:c r="E12" s="140" t="str"/>
      <x:c r="F12" s="140" t="str">
        <x:v>Мониторинг</x:v>
      </x:c>
      <x:c r="G12" s="140" t="str">
        <x:v>Неизвестный</x:v>
      </x:c>
      <x:c r="H12" s="140" t="str"/>
      <x:c r="I12" s="140" t="str">
        <x:v>Не началось .</x:v>
      </x:c>
      <x:c r="J12" s="113" t="str">
        <x:v>https://uaelegislation.gov.ae/en/legislations/2558</x:v>
      </x:c>
    </x:row>
    <x:row r="13">
      <x:c r="A13" s="112" t="str">
        <x:v>APP-09</x:v>
      </x:c>
      <x:c r="B13" s="140" t="str">
        <x:v>Добровольный инвентарь корпораций</x:v>
      </x:c>
      <x:c r="C13" s="140" t="str">
        <x:v>Сохраняется ли добровольный инвентарь корпораций отдельно от установленных законом общих показателей, определяемых маршрутом?</x:v>
      </x:c>
      <x:c r="D13" s="140" t="str">
        <x:v>Пограничное заявление и политика примирения</x:v>
      </x:c>
      <x:c r="E13" s="140" t="str"/>
      <x:c r="F13" s="140" t="str">
        <x:v>Применимое</x:v>
      </x:c>
      <x:c r="G13" s="140" t="str">
        <x:v>Не применимо</x:v>
      </x:c>
      <x:c r="H13" s="140" t="str"/>
      <x:c r="I13" s="140" t="str">
        <x:v>Не началось .</x:v>
      </x:c>
      <x:c r="J13" s="113" t="str">
        <x:v>https://uaelegislation.gov.ae/en/legislations/2558</x:v>
      </x:c>
    </x:row>
    <x:row r="14">
      <x:c r="A14" s="114" t="str">
        <x:v>APP-10</x:v>
      </x:c>
      <x:c r="B14" s="141" t="str">
        <x:v>Федеральный анализ широкого спектра</x:v>
      </x:c>
      <x:c r="C14" s="141" t="str">
        <x:v>Статья 18 проверен статус-корректировка или официальная дата продления/замены?</x:v>
      </x:c>
      <x:c r="D14" s="141" t="str">
        <x:v>Действующее официальное законодательство и подтверждение полномочий</x:v>
      </x:c>
      <x:c r="E14" s="141" t="str"/>
      <x:c r="F14" s="141" t="str">
        <x:v>Мониторинг</x:v>
      </x:c>
      <x:c r="G14" s="141" t="str">
        <x:v>Неизвестный</x:v>
      </x:c>
      <x:c r="H14" s="141" t="str"/>
      <x:c r="I14" s="141" t="str">
        <x:v>Не началось .</x:v>
      </x:c>
      <x:c r="J14" s="115" t="str">
        <x:v>https://uaelegislation.gov.ae/en/legislations/2558</x:v>
      </x:c>
    </x:row>
  </x:sheetData>
  <x:mergeCells>
    <x:mergeCell ref="A1:J1"/>
    <x:mergeCell ref="A2:J2"/>
  </x:mergeCells>
  <x:conditionalFormatting sqref="I5:I14">
    <x:cfRule type="expression" dxfId="0" priority="1">
      <x:formula>I5="Approved"</x:formula>
    </x:cfRule>
    <x:cfRule type="expression" dxfId="1" priority="2">
      <x:formula>I5="Finding open"</x:formula>
    </x:cfRule>
    <x:cfRule type="expression" dxfId="2" priority="3">
      <x:formula>I5="In progress"</x:formula>
    </x:cfRule>
    <x:cfRule type="expression" dxfId="3" priority="4">
      <x:formula>I5="Blocked"</x:formula>
    </x:cfRule>
  </x:conditionalFormatting>
  <x:dataValidations count="4">
    <x:dataValidation type="list" sqref="B5:B14">
      <x:formula1>Lists!$E$5:$E$10</x:formula1>
    </x:dataValidation>
    <x:dataValidation type="list" sqref="F5:F14">
      <x:formula1>Lists!$D$5:$D$10</x:formula1>
    </x:dataValidation>
    <x:dataValidation type="list" sqref="G5:G14">
      <x:formula1>Lists!$C$5:$C$8</x:formula1>
    </x:dataValidation>
    <x:dataValidation type="list" sqref="I5:I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919bde6cabb460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8" hidden="0" customWidth="1"/>
    <x:col min="3" max="3" width="27" hidden="0" customWidth="1"/>
    <x:col min="4" max="4" width="58" hidden="0" customWidth="1"/>
    <x:col min="5" max="5" width="14" hidden="0" customWidth="1"/>
    <x:col min="6" max="6" width="17" hidden="0" customWidth="1"/>
    <x:col min="7" max="7" width="36" hidden="0" customWidth="1"/>
    <x:col min="8" max="8" width="35" hidden="0" customWidth="1"/>
    <x:col min="9" max="9" width="18" hidden="0" customWidth="1"/>
    <x:col min="10" max="10" width="14" hidden="0" customWidth="1"/>
    <x:col min="11" max="11" width="18" hidden="0" customWidth="1"/>
  </x:cols>
  <x:sheetData>
    <x:row r="1" ht="34" customHeight="1">
      <x:c r="A1" s="4" t="str">
        <x:v>Список регуляторных наблюдателей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0" customHeight="1">
      <x:c r="A2" s="11" t="str">
        <x:v>Следить за официальными изменениями, оценивать их последствия и инициировать контролируемое восстановление.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</x:row>
    <x:row r="4" ht="34" customHeight="1">
      <x:c r="A4" s="55" t="str">
        <x:v>Идентификатор часов</x:v>
      </x:c>
      <x:c r="B4" s="56" t="str">
        <x:v>Триггер / источник</x:v>
      </x:c>
      <x:c r="C4" s="56" t="str">
        <x:v>Юрисдикция / маршрут</x:v>
      </x:c>
      <x:c r="D4" s="56" t="str">
        <x:v>Официальный адрес URL</x:v>
      </x:c>
      <x:c r="E4" s="56" t="str">
        <x:v>Последнее проверка</x:v>
      </x:c>
      <x:c r="F4" s="56" t="str">
        <x:v>Выявлено изменение</x:v>
      </x:c>
      <x:c r="G4" s="56" t="str">
        <x:v>Оценка воздействия</x:v>
      </x:c>
      <x:c r="H4" s="56" t="str">
        <x:v>Необходимое действие</x:v>
      </x:c>
      <x:c r="I4" s="56" t="str">
        <x:v>Владелец</x:v>
      </x:c>
      <x:c r="J4" s="56" t="str">
        <x:v>Дата истечения срока</x:v>
      </x:c>
      <x:c r="K4" s="57" t="str">
        <x:v>Статус</x:v>
      </x:c>
    </x:row>
    <x:row r="5">
      <x:c r="A5" s="110" t="str">
        <x:v>REG-01</x:v>
      </x:c>
      <x:c r="B5" s="139" t="str">
        <x:v>Федеральное решение по реализации или техническое руководство</x:v>
      </x:c>
      <x:c r="C5" s="139" t="str">
        <x:v>Федеральный / Статья 6</x:v>
      </x:c>
      <x:c r="D5" s="139" t="str">
        <x:v>https://uaelegislation.gov.ae/en/legislations/2558</x:v>
      </x:c>
      <x:c r="E5" s="150" t="n">
        <x:v>46237</x:v>
      </x:c>
      <x:c r="F5" s="139" t="str">
        <x:v>Нет, нет.</x:v>
      </x:c>
      <x:c r="G5" s="139" t="str"/>
      <x:c r="H5" s="139" t="str"/>
      <x:c r="I5" s="139" t="str"/>
      <x:c r="J5" s="150"/>
      <x:c r="K5" s="111" t="str">
        <x:v>В процессе</x:v>
      </x:c>
    </x:row>
    <x:row r="6">
      <x:c r="A6" s="112" t="str">
        <x:v>REG-02</x:v>
      </x:c>
      <x:c r="B6" s="140" t="str">
        <x:v>Извещение о назначении источника, сектора или объекта</x:v>
      </x:c>
      <x:c r="C6" s="140" t="str">
        <x:v>Федеральный / компетентный орган</x:v>
      </x:c>
      <x:c r="D6" s="140" t="str">
        <x:v>https://uaelegislation.gov.ae/en/legislations/2558</x:v>
      </x:c>
      <x:c r="E6" s="151" t="n">
        <x:v>46237</x:v>
      </x:c>
      <x:c r="F6" s="140" t="str">
        <x:v>Неизвестный</x:v>
      </x:c>
      <x:c r="G6" s="140" t="str"/>
      <x:c r="H6" s="140" t="str"/>
      <x:c r="I6" s="140" t="str"/>
      <x:c r="J6" s="151"/>
      <x:c r="K6" s="113" t="str">
        <x:v>В процессе</x:v>
      </x:c>
    </x:row>
    <x:row r="7">
      <x:c r="A7" s="112" t="str">
        <x:v>REG-03</x:v>
      </x:c>
      <x:c r="B7" s="140" t="str">
        <x:v>Официальный срок продления или замены статуса-корректировки</x:v>
      </x:c>
      <x:c r="C7" s="140" t="str">
        <x:v>Федеральный / Статья 18</x:v>
      </x:c>
      <x:c r="D7" s="140" t="str">
        <x:v>https://uaelegislation.gov.ae/en/legislations/2558</x:v>
      </x:c>
      <x:c r="E7" s="151" t="n">
        <x:v>46237</x:v>
      </x:c>
      <x:c r="F7" s="140" t="str">
        <x:v>Неизвестный</x:v>
      </x:c>
      <x:c r="G7" s="140" t="str"/>
      <x:c r="H7" s="140" t="str"/>
      <x:c r="I7" s="140" t="str"/>
      <x:c r="J7" s="151"/>
      <x:c r="K7" s="113" t="str">
        <x:v>В процессе</x:v>
      </x:c>
    </x:row>
    <x:row r="8">
      <x:c r="A8" s="112" t="str">
        <x:v>REG-04</x:v>
      </x:c>
      <x:c r="B8" s="140" t="str">
        <x:v>Национальный портал MRV инструкция, форма или методика</x:v>
      </x:c>
      <x:c r="C8" s="140" t="str">
        <x:v>Федеральная МРВ</x:v>
      </x:c>
      <x:c r="D8" s="140" t="str">
        <x:v>https://www.wam.ae/en/article/15tn5a9-uae-launches-national-mrv-system-support-uae%E2%80%99s-net</x:v>
      </x:c>
      <x:c r="E8" s="151" t="n">
        <x:v>46237</x:v>
      </x:c>
      <x:c r="F8" s="140" t="str">
        <x:v>Неизвестный</x:v>
      </x:c>
      <x:c r="G8" s="140" t="str"/>
      <x:c r="H8" s="140" t="str"/>
      <x:c r="I8" s="140" t="str"/>
      <x:c r="J8" s="151"/>
      <x:c r="K8" s="113" t="str">
        <x:v>В процессе</x:v>
      </x:c>
    </x:row>
    <x:row r="9">
      <x:c r="A9" s="112" t="str">
        <x:v>REG-05</x:v>
      </x:c>
      <x:c r="B9" s="140" t="str">
        <x:v>Порог, сектор, газ, срок или проверка в Абу-Даби</x:v>
      </x:c>
      <x:c r="C9" s="140" t="str">
        <x:v>МРВ Абу-Даби</x:v>
      </x:c>
      <x:c r="D9" s="140" t="str">
        <x:v>https://facilitymrv.ead.ae/</x:v>
      </x:c>
      <x:c r="E9" s="151" t="n">
        <x:v>46237</x:v>
      </x:c>
      <x:c r="F9" s="140" t="str">
        <x:v>Нет, нет.</x:v>
      </x:c>
      <x:c r="G9" s="140" t="str"/>
      <x:c r="H9" s="140" t="str"/>
      <x:c r="I9" s="140" t="str"/>
      <x:c r="J9" s="151"/>
      <x:c r="K9" s="113" t="str">
        <x:v>В процессе</x:v>
      </x:c>
    </x:row>
    <x:row r="10">
      <x:c r="A10" s="112" t="str">
        <x:v>REG-06</x:v>
      </x:c>
      <x:c r="B10" s="140" t="str">
        <x:v>Порог, форма, проверка или кредитный режим учета углерода</x:v>
      </x:c>
      <x:c r="C10" s="140" t="str">
        <x:v>Резолюция Кабинета Министров 67</x:v>
      </x:c>
      <x:c r="D10" s="140" t="str">
        <x:v>https://uaelegislation.gov.ae/en/legislations/2521</x:v>
      </x:c>
      <x:c r="E10" s="151" t="n">
        <x:v>46237</x:v>
      </x:c>
      <x:c r="F10" s="140" t="str">
        <x:v>Нет, нет.</x:v>
      </x:c>
      <x:c r="G10" s="140" t="str"/>
      <x:c r="H10" s="140" t="str"/>
      <x:c r="I10" s="140" t="str"/>
      <x:c r="J10" s="151"/>
      <x:c r="K10" s="113" t="str">
        <x:v>В процессе</x:v>
      </x:c>
    </x:row>
    <x:row r="11">
      <x:c r="A11" s="112" t="str">
        <x:v>REG-07</x:v>
      </x:c>
      <x:c r="B11" s="140" t="str">
        <x:v>Другие требования регулятора эмирата или сектора</x:v>
      </x:c>
      <x:c r="C11" s="140" t="str">
        <x:v>Другие местные маршруты</x:v>
      </x:c>
      <x:c r="D11" s="140" t="str">
        <x:v>https://uaelegislation.gov.ae/en/legislations/2558</x:v>
      </x:c>
      <x:c r="E11" s="151" t="n">
        <x:v>46237</x:v>
      </x:c>
      <x:c r="F11" s="140" t="str">
        <x:v>Неизвестный</x:v>
      </x:c>
      <x:c r="G11" s="140" t="str"/>
      <x:c r="H11" s="140" t="str"/>
      <x:c r="I11" s="140" t="str"/>
      <x:c r="J11" s="151"/>
      <x:c r="K11" s="113" t="str">
        <x:v>Не началось .</x:v>
      </x:c>
    </x:row>
    <x:row r="12">
      <x:c r="A12" s="112" t="str">
        <x:v>REG-08</x:v>
      </x:c>
      <x:c r="B12" s="140" t="str">
        <x:v>Официальный фактор выбросов, GWP или обновление метода</x:v>
      </x:c>
      <x:c r="C12" s="140" t="str">
        <x:v>Все применимые маршруты</x:v>
      </x:c>
      <x:c r="D12" s="140" t="str">
        <x:v>https://uaelegislation.gov.ae/en/legislations/2558</x:v>
      </x:c>
      <x:c r="E12" s="151" t="n">
        <x:v>46237</x:v>
      </x:c>
      <x:c r="F12" s="140" t="str">
        <x:v>Неизвестный</x:v>
      </x:c>
      <x:c r="G12" s="140" t="str"/>
      <x:c r="H12" s="140" t="str"/>
      <x:c r="I12" s="140" t="str"/>
      <x:c r="J12" s="151"/>
      <x:c r="K12" s="113" t="str">
        <x:v>Не началось .</x:v>
      </x:c>
    </x:row>
    <x:row r="13">
      <x:c r="A13" s="112" t="str">
        <x:v>REG-09</x:v>
      </x:c>
      <x:c r="B13" s="140" t="str">
        <x:v>Аккредитация проверщика или изменение утвержденного органа</x:v>
      </x:c>
      <x:c r="C13" s="140" t="str">
        <x:v>Применимый маршрут проверки</x:v>
      </x:c>
      <x:c r="D13" s="140" t="str">
        <x:v>https://facilitymrv.ead.ae/</x:v>
      </x:c>
      <x:c r="E13" s="151" t="n">
        <x:v>46237</x:v>
      </x:c>
      <x:c r="F13" s="140" t="str">
        <x:v>Неизвестный</x:v>
      </x:c>
      <x:c r="G13" s="140" t="str"/>
      <x:c r="H13" s="140" t="str"/>
      <x:c r="I13" s="140" t="str"/>
      <x:c r="J13" s="151"/>
      <x:c r="K13" s="113" t="str">
        <x:v>Не началось .</x:v>
      </x:c>
    </x:row>
    <x:row r="14">
      <x:c r="A14" s="114" t="str">
        <x:v>REG-10</x:v>
      </x:c>
      <x:c r="B14" s="141" t="str">
        <x:v>Руководство по исполнению, инспекции, исправлению или повторному представлению</x:v>
      </x:c>
      <x:c r="C14" s="141" t="str">
        <x:v>Все применимые маршруты</x:v>
      </x:c>
      <x:c r="D14" s="141" t="str">
        <x:v>https://uaelegislation.gov.ae/en/legislations/2558</x:v>
      </x:c>
      <x:c r="E14" s="152" t="n">
        <x:v>46237</x:v>
      </x:c>
      <x:c r="F14" s="141" t="str">
        <x:v>Неизвестный</x:v>
      </x:c>
      <x:c r="G14" s="141" t="str"/>
      <x:c r="H14" s="141" t="str"/>
      <x:c r="I14" s="141" t="str"/>
      <x:c r="J14" s="152"/>
      <x:c r="K14" s="115" t="str">
        <x:v>Не началось .</x:v>
      </x:c>
    </x:row>
  </x:sheetData>
  <x:mergeCells>
    <x:mergeCell ref="A1:K1"/>
    <x:mergeCell ref="A2:K2"/>
  </x:mergeCells>
  <x:conditionalFormatting sqref="K5:K14">
    <x:cfRule type="expression" dxfId="4" priority="1">
      <x:formula>K5="Approved"</x:formula>
    </x:cfRule>
    <x:cfRule type="expression" dxfId="5" priority="2">
      <x:formula>K5="Finding open"</x:formula>
    </x:cfRule>
    <x:cfRule type="expression" dxfId="6" priority="3">
      <x:formula>K5="In progress"</x:formula>
    </x:cfRule>
    <x:cfRule type="expression" dxfId="7" priority="4">
      <x:formula>K5="Blocked"</x:formula>
    </x:cfRule>
  </x:conditionalFormatting>
  <x:dataValidations count="2">
    <x:dataValidation type="list" sqref="F5:F14">
      <x:formula1>Lists!$C$5:$C$8</x:formula1>
    </x:dataValidation>
    <x:dataValidation type="list" sqref="K5:K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a45a002b6f84908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9" hidden="0" customWidth="1"/>
    <x:col min="4" max="4" width="15" hidden="0" customWidth="1"/>
    <x:col min="5" max="5" width="14" hidden="0" customWidth="1"/>
    <x:col min="6" max="6" width="23" hidden="0" customWidth="1"/>
    <x:col min="7" max="7" width="25" hidden="0" customWidth="1"/>
    <x:col min="8" max="8" width="22" hidden="0" customWidth="1"/>
    <x:col min="9" max="9" width="13" hidden="0" customWidth="1"/>
    <x:col min="10" max="10" width="28" hidden="0" customWidth="1"/>
    <x:col min="11" max="11" width="18" hidden="0" customWidth="1"/>
    <x:col min="12" max="12" width="25" hidden="0" customWidth="1"/>
    <x:col min="13" max="13" width="24" hidden="0" customWidth="1"/>
    <x:col min="14" max="14" width="14" hidden="0" customWidth="1"/>
    <x:col min="15" max="15" width="35" hidden="0" customWidth="1"/>
    <x:col min="16" max="16" width="18" hidden="0" customWidth="1"/>
    <x:col min="17" max="17" width="18" hidden="0" customWidth="1"/>
    <x:col min="18" max="18" width="18" hidden="0" customWidth="1"/>
  </x:cols>
  <x:sheetData>
    <x:row r="1" ht="34" customHeight="1">
      <x:c r="A1" s="4" t="str">
        <x:v>Реестр объектов и источников выбросов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Карта всей сообщаемой популяции перед расчетом выбросов.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Идентификатор предприятия</x:v>
      </x:c>
      <x:c r="B4" s="56" t="str">
        <x:v>Идентификация объекта</x:v>
      </x:c>
      <x:c r="C4" s="56" t="str">
        <x:v>Наименование предприятия / объекта</x:v>
      </x:c>
      <x:c r="D4" s="56" t="str">
        <x:v>Эмират</x:v>
      </x:c>
      <x:c r="E4" s="56" t="str">
        <x:v>Свободная зона</x:v>
      </x:c>
      <x:c r="F4" s="56" t="str">
        <x:v>Оператор / управление</x:v>
      </x:c>
      <x:c r="G4" s="56" t="str">
        <x:v>Маршрут</x:v>
      </x:c>
      <x:c r="H4" s="56" t="str">
        <x:v>Сектор / деятельность</x:v>
      </x:c>
      <x:c r="I4" s="56" t="str">
        <x:v>Идентификатор источника</x:v>
      </x:c>
      <x:c r="J4" s="56" t="str">
        <x:v>Источник / поток выбросов</x:v>
      </x:c>
      <x:c r="K4" s="56" t="str">
        <x:v>Газ / объем</x:v>
      </x:c>
      <x:c r="L4" s="56" t="str">
        <x:v>Топливо / материал / процесс</x:v>
      </x:c>
      <x:c r="M4" s="56" t="str">
        <x:v>Метр / источник данных</x:v>
      </x:c>
      <x:c r="N4" s="56" t="str">
        <x:v>Включено?</x:v>
      </x:c>
      <x:c r="O4" s="56" t="str">
        <x:v>Доказательства полноты</x:v>
      </x:c>
      <x:c r="P4" s="56" t="str">
        <x:v>Владелец</x:v>
      </x:c>
      <x:c r="Q4" s="56" t="str">
        <x:v>Рецензент</x:v>
      </x:c>
      <x:c r="R4" s="57" t="str">
        <x:v>Статус</x:v>
      </x:c>
    </x:row>
    <x:row r="5">
      <x:c r="A5" s="174" t="str">
        <x:v>EX-ENT-01</x:v>
      </x:c>
      <x:c r="B5" s="175" t="str">
        <x:v>EX-FAC-01</x:v>
      </x:c>
      <x:c r="C5" s="175" t="str">
        <x:v>Илюстрационный объект - замена</x:v>
      </x:c>
      <x:c r="D5" s="175" t="str">
        <x:v>Абу-Даби</x:v>
      </x:c>
      <x:c r="E5" s="175" t="str">
        <x:v>Нет, нет.</x:v>
      </x:c>
      <x:c r="F5" s="175" t="str">
        <x:v>Илюстративный оператор - замена</x:v>
      </x:c>
      <x:c r="G5" s="175" t="str">
        <x:v>МРВ на уровне объектов Абу-Даби</x:v>
      </x:c>
      <x:c r="H5" s="175" t="str">
        <x:v>Промышленность</x:v>
      </x:c>
      <x:c r="I5" s="175" t="str">
        <x:v>EX-SRC-001</x:v>
      </x:c>
      <x:c r="J5" s="175" t="str">
        <x:v>Сжигание котлов</x:v>
      </x:c>
      <x:c r="K5" s="175" t="str">
        <x:v>CO₂ / Охват 1</x:v>
      </x:c>
      <x:c r="L5" s="175" t="str">
        <x:v>Природный газ</x:v>
      </x:c>
      <x:c r="M5" s="175" t="str">
        <x:v>Счетчик по хранению и передаче</x:v>
      </x:c>
      <x:c r="N5" s="175" t="str">
        <x:v>Да , это так .</x:v>
      </x:c>
      <x:c r="O5" s="175" t="str">
        <x:v>Только иллюстративные - заменить разрешениями, P&amp;ID и отходом на место</x:v>
      </x:c>
      <x:c r="P5" s="175" t="str"/>
      <x:c r="Q5" s="175" t="str"/>
      <x:c r="R5" s="176" t="str">
        <x:v>Не началось .</x:v>
      </x:c>
    </x:row>
    <x:row r="6">
      <x:c r="A6" s="177" t="str">
        <x:v>EX-ENT-01</x:v>
      </x:c>
      <x:c r="B6" s="178" t="str">
        <x:v>EX-FAC-01</x:v>
      </x:c>
      <x:c r="C6" s="178" t="str">
        <x:v>Илюстрационный объект - замена</x:v>
      </x:c>
      <x:c r="D6" s="178" t="str">
        <x:v>Абу-Даби</x:v>
      </x:c>
      <x:c r="E6" s="178" t="str">
        <x:v>Нет, нет.</x:v>
      </x:c>
      <x:c r="F6" s="178" t="str">
        <x:v>Илюстративный оператор - замена</x:v>
      </x:c>
      <x:c r="G6" s="178" t="str">
        <x:v>МРВ на уровне объектов Абу-Даби</x:v>
      </x:c>
      <x:c r="H6" s="178" t="str">
        <x:v>Промышленность</x:v>
      </x:c>
      <x:c r="I6" s="178" t="str">
        <x:v>EX-SRC-002</x:v>
      </x:c>
      <x:c r="J6" s="178" t="str">
        <x:v>Неотложной генератор</x:v>
      </x:c>
      <x:c r="K6" s="178" t="str">
        <x:v>CO₂ / Охват 1</x:v>
      </x:c>
      <x:c r="L6" s="178" t="str">
        <x:v>Дизельное топливо</x:v>
      </x:c>
      <x:c r="M6" s="178" t="str">
        <x:v>Записи с выпуском топлива</x:v>
      </x:c>
      <x:c r="N6" s="178" t="str">
        <x:v>Да , это так .</x:v>
      </x:c>
      <x:c r="O6" s="178" t="str">
        <x:v>Только иллюстративно - заменить</x:v>
      </x:c>
      <x:c r="P6" s="178" t="str"/>
      <x:c r="Q6" s="178" t="str"/>
      <x:c r="R6" s="179" t="str">
        <x:v>Не началось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/>
      <x:c r="N7" s="178" t="str"/>
      <x:c r="O7" s="178" t="str"/>
      <x:c r="P7" s="178" t="str"/>
      <x:c r="Q7" s="178" t="str"/>
      <x:c r="R7" s="179" t="str">
        <x:v>Не применимо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/>
      <x:c r="N8" s="178" t="str"/>
      <x:c r="O8" s="178" t="str"/>
      <x:c r="P8" s="178" t="str"/>
      <x:c r="Q8" s="178" t="str"/>
      <x:c r="R8" s="179" t="str">
        <x:v>Не применимо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/>
      <x:c r="N9" s="178" t="str"/>
      <x:c r="O9" s="178" t="str"/>
      <x:c r="P9" s="178" t="str"/>
      <x:c r="Q9" s="178" t="str"/>
      <x:c r="R9" s="179" t="str">
        <x:v>Не применимо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/>
      <x:c r="N10" s="178" t="str"/>
      <x:c r="O10" s="178" t="str"/>
      <x:c r="P10" s="178" t="str"/>
      <x:c r="Q10" s="178" t="str"/>
      <x:c r="R10" s="179" t="str">
        <x:v>Не применимо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/>
      <x:c r="N11" s="178" t="str"/>
      <x:c r="O11" s="178" t="str"/>
      <x:c r="P11" s="178" t="str"/>
      <x:c r="Q11" s="178" t="str"/>
      <x:c r="R11" s="179" t="str">
        <x:v>Не применимо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/>
      <x:c r="N12" s="178" t="str"/>
      <x:c r="O12" s="178" t="str"/>
      <x:c r="P12" s="178" t="str"/>
      <x:c r="Q12" s="178" t="str"/>
      <x:c r="R12" s="179" t="str">
        <x:v>Не применимо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/>
      <x:c r="N13" s="178" t="str"/>
      <x:c r="O13" s="178" t="str"/>
      <x:c r="P13" s="178" t="str"/>
      <x:c r="Q13" s="178" t="str"/>
      <x:c r="R13" s="179" t="str">
        <x:v>Не применимо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/>
      <x:c r="N14" s="178" t="str"/>
      <x:c r="O14" s="178" t="str"/>
      <x:c r="P14" s="178" t="str"/>
      <x:c r="Q14" s="178" t="str"/>
      <x:c r="R14" s="179" t="str">
        <x:v>Не применимо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/>
      <x:c r="N15" s="178" t="str"/>
      <x:c r="O15" s="178" t="str"/>
      <x:c r="P15" s="178" t="str"/>
      <x:c r="Q15" s="178" t="str"/>
      <x:c r="R15" s="179" t="str">
        <x:v>Не применимо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/>
      <x:c r="N16" s="178" t="str"/>
      <x:c r="O16" s="178" t="str"/>
      <x:c r="P16" s="178" t="str"/>
      <x:c r="Q16" s="178" t="str"/>
      <x:c r="R16" s="179" t="str">
        <x:v>Не применимо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/>
      <x:c r="N17" s="178" t="str"/>
      <x:c r="O17" s="178" t="str"/>
      <x:c r="P17" s="178" t="str"/>
      <x:c r="Q17" s="178" t="str"/>
      <x:c r="R17" s="179" t="str">
        <x:v>Не применимо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/>
      <x:c r="N18" s="178" t="str"/>
      <x:c r="O18" s="178" t="str"/>
      <x:c r="P18" s="178" t="str"/>
      <x:c r="Q18" s="178" t="str"/>
      <x:c r="R18" s="179" t="str">
        <x:v>Не применимо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/>
      <x:c r="N19" s="178" t="str"/>
      <x:c r="O19" s="178" t="str"/>
      <x:c r="P19" s="178" t="str"/>
      <x:c r="Q19" s="178" t="str"/>
      <x:c r="R19" s="179" t="str">
        <x:v>Не применимо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/>
      <x:c r="N20" s="178" t="str"/>
      <x:c r="O20" s="178" t="str"/>
      <x:c r="P20" s="178" t="str"/>
      <x:c r="Q20" s="178" t="str"/>
      <x:c r="R20" s="179" t="str">
        <x:v>Не применимо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/>
      <x:c r="N21" s="178" t="str"/>
      <x:c r="O21" s="178" t="str"/>
      <x:c r="P21" s="178" t="str"/>
      <x:c r="Q21" s="178" t="str"/>
      <x:c r="R21" s="179" t="str">
        <x:v>Не применимо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/>
      <x:c r="N22" s="178" t="str"/>
      <x:c r="O22" s="178" t="str"/>
      <x:c r="P22" s="178" t="str"/>
      <x:c r="Q22" s="178" t="str"/>
      <x:c r="R22" s="179" t="str">
        <x:v>Не применимо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/>
      <x:c r="N23" s="178" t="str"/>
      <x:c r="O23" s="178" t="str"/>
      <x:c r="P23" s="178" t="str"/>
      <x:c r="Q23" s="178" t="str"/>
      <x:c r="R23" s="179" t="str">
        <x:v>Не применимо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181" t="str"/>
      <x:c r="H24" s="181" t="str"/>
      <x:c r="I24" s="181" t="str"/>
      <x:c r="J24" s="181" t="str"/>
      <x:c r="K24" s="181" t="str"/>
      <x:c r="L24" s="181" t="str"/>
      <x:c r="M24" s="181" t="str"/>
      <x:c r="N24" s="181" t="str"/>
      <x:c r="O24" s="181" t="str"/>
      <x:c r="P24" s="181" t="str"/>
      <x:c r="Q24" s="181" t="str"/>
      <x:c r="R24" s="182" t="str">
        <x:v>Не применимо</x:v>
      </x:c>
    </x:row>
  </x:sheetData>
  <x:mergeCells>
    <x:mergeCell ref="A1:R1"/>
    <x:mergeCell ref="A2:R2"/>
  </x:mergeCells>
  <x:conditionalFormatting sqref="R5:R24">
    <x:cfRule type="expression" dxfId="8" priority="1">
      <x:formula>R5="Approved"</x:formula>
    </x:cfRule>
    <x:cfRule type="expression" dxfId="9" priority="2">
      <x:formula>R5="Finding open"</x:formula>
    </x:cfRule>
    <x:cfRule type="expression" dxfId="10" priority="3">
      <x:formula>R5="In progress"</x:formula>
    </x:cfRule>
    <x:cfRule type="expression" dxfId="11" priority="4">
      <x:formula>R5="Blocked"</x:formula>
    </x:cfRule>
  </x:conditionalFormatting>
  <x:dataValidations count="3">
    <x:dataValidation type="list" sqref="G5:G24">
      <x:formula1>Lists!$E$5:$E$10</x:formula1>
    </x:dataValidation>
    <x:dataValidation type="list" sqref="N5:N24">
      <x:formula1>Lists!$C$5:$C$8</x:formula1>
    </x:dataValidation>
    <x:dataValidation type="list" sqref="R5:R2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693f7246e044dc3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8" hidden="0" customWidth="1"/>
    <x:col min="4" max="4" width="18" hidden="0" customWidth="1"/>
    <x:col min="5" max="5" width="20" hidden="0" customWidth="1"/>
    <x:col min="6" max="6" width="25" hidden="0" customWidth="1"/>
    <x:col min="7" max="7" width="32" hidden="0" customWidth="1"/>
    <x:col min="8" max="8" width="33" hidden="0" customWidth="1"/>
    <x:col min="9" max="9" width="13" hidden="0" customWidth="1"/>
    <x:col min="10" max="10" width="17" hidden="0" customWidth="1"/>
    <x:col min="11" max="11" width="18" hidden="0" customWidth="1"/>
    <x:col min="12" max="12" width="18" hidden="0" customWidth="1"/>
    <x:col min="13" max="13" width="18" hidden="0" customWidth="1"/>
    <x:col min="14" max="14" width="14" hidden="0" customWidth="1"/>
    <x:col min="15" max="15" width="32" hidden="0" customWidth="1"/>
    <x:col min="16" max="16" width="14" hidden="0" customWidth="1"/>
    <x:col min="17" max="17" width="30" hidden="0" customWidth="1"/>
    <x:col min="18" max="18" width="18" hidden="0" customWidth="1"/>
  </x:cols>
  <x:sheetData>
    <x:row r="1" ht="34" customHeight="1">
      <x:c r="A1" s="4" t="str">
        <x:v>Матрица данных и доказательств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Подключить все сообщенные поля к источнику доказательств, методу, собственности, обзору и сохранению.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Идентификатор данных</x:v>
      </x:c>
      <x:c r="B4" s="56" t="str">
        <x:v>Идентификатор источника</x:v>
      </x:c>
      <x:c r="C4" s="56" t="str">
        <x:v>Поле данных</x:v>
      </x:c>
      <x:c r="D4" s="56" t="str">
        <x:v>Отчетный период</x:v>
      </x:c>
      <x:c r="E4" s="56" t="str">
        <x:v>Единица / основа</x:v>
      </x:c>
      <x:c r="F4" s="56" t="str">
        <x:v>Источникная система</x:v>
      </x:c>
      <x:c r="G4" s="56" t="str">
        <x:v>Оригинальные доказательства</x:v>
      </x:c>
      <x:c r="H4" s="56" t="str">
        <x:v>Добыча / преобразование</x:v>
      </x:c>
      <x:c r="I4" s="56" t="str">
        <x:v>Оценка?</x:v>
      </x:c>
      <x:c r="J4" s="56" t="str">
        <x:v>Идентификатор метода / фактора</x:v>
      </x:c>
      <x:c r="K4" s="56" t="str">
        <x:v>Подготовитель</x:v>
      </x:c>
      <x:c r="L4" s="56" t="str">
        <x:v>Рецензент</x:v>
      </x:c>
      <x:c r="M4" s="56" t="str">
        <x:v>Статус доказательств</x:v>
      </x:c>
      <x:c r="N4" s="56" t="str">
        <x:v>Идентификатор управления</x:v>
      </x:c>
      <x:c r="O4" s="56" t="str">
        <x:v>Определение / ограничение</x:v>
      </x:c>
      <x:c r="P4" s="56" t="str">
        <x:v>Дата истечения срока</x:v>
      </x:c>
      <x:c r="Q4" s="56" t="str">
        <x:v>Место хранения</x:v>
      </x:c>
      <x:c r="R4" s="57" t="str">
        <x:v>Статус</x:v>
      </x:c>
    </x:row>
    <x:row r="5">
      <x:c r="A5" s="174" t="str">
        <x:v>EX-DAT-001</x:v>
      </x:c>
      <x:c r="B5" s="175" t="str">
        <x:v>EX-SRC-001</x:v>
      </x:c>
      <x:c r="C5" s="175" t="str">
        <x:v>Потребление природного газа</x:v>
      </x:c>
      <x:c r="D5" s="175" t="str">
        <x:v>Иллюстративный год - замена</x:v>
      </x:c>
      <x:c r="E5" s="175" t="str">
        <x:v>Sm3 / основа измерения для подтверждения</x:v>
      </x:c>
      <x:c r="F5" s="175" t="str">
        <x:v>Илюстративный ERP/метр - замена</x:v>
      </x:c>
      <x:c r="G5" s="175" t="str">
        <x:v>Счетные счета и экспорт счетчика</x:v>
      </x:c>
      <x:c r="H5" s="175" t="str">
        <x:v>Экстрактные, согласованные и конвертируемые единицы</x:v>
      </x:c>
      <x:c r="I5" s="175" t="str">
        <x:v>Нет, нет.</x:v>
      </x:c>
      <x:c r="J5" s="175" t="str">
        <x:v>EX-MET-001</x:v>
      </x:c>
      <x:c r="K5" s="175" t="str"/>
      <x:c r="L5" s="175" t="str"/>
      <x:c r="M5" s="175" t="str">
        <x:v>Отсутствие</x:v>
      </x:c>
      <x:c r="N5" s="175" t="str">
        <x:v>CTL-05</x:v>
      </x:c>
      <x:c r="O5" s="175" t="str">
        <x:v>Илюстративный ряд - заменить живыми доказательствами</x:v>
      </x:c>
      <x:c r="P5" s="210"/>
      <x:c r="Q5" s="175" t="str"/>
      <x:c r="R5" s="176" t="str">
        <x:v>Не началось .</x:v>
      </x:c>
    </x:row>
    <x:row r="6">
      <x:c r="A6" s="177" t="str">
        <x:v>EX-DAT-002</x:v>
      </x:c>
      <x:c r="B6" s="178" t="str">
        <x:v>EX-SRC-002</x:v>
      </x:c>
      <x:c r="C6" s="178" t="str">
        <x:v>Дизельное топливо, выпущенное на генератор</x:v>
      </x:c>
      <x:c r="D6" s="178" t="str">
        <x:v>Иллюстративный год - замена</x:v>
      </x:c>
      <x:c r="E6" s="178" t="str">
        <x:v>литр</x:v>
      </x:c>
      <x:c r="F6" s="178" t="str">
        <x:v>Журнал выпуска топлива</x:v>
      </x:c>
      <x:c r="G6" s="178" t="str">
        <x:v>Слипы выпуска и сочетание запасов</x:v>
      </x:c>
      <x:c r="H6" s="178" t="str">
        <x:v>Агрегация и согласование запасов открытия/закрытия</x:v>
      </x:c>
      <x:c r="I6" s="178" t="str">
        <x:v>Нет, нет.</x:v>
      </x:c>
      <x:c r="J6" s="178" t="str">
        <x:v>EX-MET-002</x:v>
      </x:c>
      <x:c r="K6" s="178" t="str"/>
      <x:c r="L6" s="178" t="str"/>
      <x:c r="M6" s="178" t="str">
        <x:v>Отсутствие</x:v>
      </x:c>
      <x:c r="N6" s="178" t="str">
        <x:v>CTL-05</x:v>
      </x:c>
      <x:c r="O6" s="178" t="str">
        <x:v>Илюстративный ряд - замена</x:v>
      </x:c>
      <x:c r="P6" s="211"/>
      <x:c r="Q6" s="178" t="str"/>
      <x:c r="R6" s="179" t="str">
        <x:v>Не началось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>
        <x:v>Не применимо</x:v>
      </x:c>
      <x:c r="N7" s="178" t="str"/>
      <x:c r="O7" s="178" t="str"/>
      <x:c r="P7" s="211"/>
      <x:c r="Q7" s="178" t="str"/>
      <x:c r="R7" s="179" t="str">
        <x:v>Не применимо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>
        <x:v>Не применимо</x:v>
      </x:c>
      <x:c r="N8" s="178" t="str"/>
      <x:c r="O8" s="178" t="str"/>
      <x:c r="P8" s="211"/>
      <x:c r="Q8" s="178" t="str"/>
      <x:c r="R8" s="179" t="str">
        <x:v>Не применимо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>
        <x:v>Не применимо</x:v>
      </x:c>
      <x:c r="N9" s="178" t="str"/>
      <x:c r="O9" s="178" t="str"/>
      <x:c r="P9" s="211"/>
      <x:c r="Q9" s="178" t="str"/>
      <x:c r="R9" s="179" t="str">
        <x:v>Не применимо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>
        <x:v>Не применимо</x:v>
      </x:c>
      <x:c r="N10" s="178" t="str"/>
      <x:c r="O10" s="178" t="str"/>
      <x:c r="P10" s="211"/>
      <x:c r="Q10" s="178" t="str"/>
      <x:c r="R10" s="179" t="str">
        <x:v>Не применимо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>
        <x:v>Не применимо</x:v>
      </x:c>
      <x:c r="N11" s="178" t="str"/>
      <x:c r="O11" s="178" t="str"/>
      <x:c r="P11" s="211"/>
      <x:c r="Q11" s="178" t="str"/>
      <x:c r="R11" s="179" t="str">
        <x:v>Не применимо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>
        <x:v>Не применимо</x:v>
      </x:c>
      <x:c r="N12" s="178" t="str"/>
      <x:c r="O12" s="178" t="str"/>
      <x:c r="P12" s="211"/>
      <x:c r="Q12" s="178" t="str"/>
      <x:c r="R12" s="179" t="str">
        <x:v>Не применимо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>
        <x:v>Не применимо</x:v>
      </x:c>
      <x:c r="N13" s="178" t="str"/>
      <x:c r="O13" s="178" t="str"/>
      <x:c r="P13" s="211"/>
      <x:c r="Q13" s="178" t="str"/>
      <x:c r="R13" s="179" t="str">
        <x:v>Не применимо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>
        <x:v>Не применимо</x:v>
      </x:c>
      <x:c r="N14" s="178" t="str"/>
      <x:c r="O14" s="178" t="str"/>
      <x:c r="P14" s="211"/>
      <x:c r="Q14" s="178" t="str"/>
      <x:c r="R14" s="179" t="str">
        <x:v>Не применимо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>
        <x:v>Не применимо</x:v>
      </x:c>
      <x:c r="N15" s="178" t="str"/>
      <x:c r="O15" s="178" t="str"/>
      <x:c r="P15" s="211"/>
      <x:c r="Q15" s="178" t="str"/>
      <x:c r="R15" s="179" t="str">
        <x:v>Не применимо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>
        <x:v>Не применимо</x:v>
      </x:c>
      <x:c r="N16" s="178" t="str"/>
      <x:c r="O16" s="178" t="str"/>
      <x:c r="P16" s="211"/>
      <x:c r="Q16" s="178" t="str"/>
      <x:c r="R16" s="179" t="str">
        <x:v>Не применимо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>
        <x:v>Не применимо</x:v>
      </x:c>
      <x:c r="N17" s="178" t="str"/>
      <x:c r="O17" s="178" t="str"/>
      <x:c r="P17" s="211"/>
      <x:c r="Q17" s="178" t="str"/>
      <x:c r="R17" s="179" t="str">
        <x:v>Не применимо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>
        <x:v>Не применимо</x:v>
      </x:c>
      <x:c r="N18" s="178" t="str"/>
      <x:c r="O18" s="178" t="str"/>
      <x:c r="P18" s="211"/>
      <x:c r="Q18" s="178" t="str"/>
      <x:c r="R18" s="179" t="str">
        <x:v>Не применимо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>
        <x:v>Не применимо</x:v>
      </x:c>
      <x:c r="N19" s="178" t="str"/>
      <x:c r="O19" s="178" t="str"/>
      <x:c r="P19" s="211"/>
      <x:c r="Q19" s="178" t="str"/>
      <x:c r="R19" s="179" t="str">
        <x:v>Не применимо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>
        <x:v>Не применимо</x:v>
      </x:c>
      <x:c r="N20" s="178" t="str"/>
      <x:c r="O20" s="178" t="str"/>
      <x:c r="P20" s="211"/>
      <x:c r="Q20" s="178" t="str"/>
      <x:c r="R20" s="179" t="str">
        <x:v>Не применимо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>
        <x:v>Не применимо</x:v>
      </x:c>
      <x:c r="N21" s="178" t="str"/>
      <x:c r="O21" s="178" t="str"/>
      <x:c r="P21" s="211"/>
      <x:c r="Q21" s="178" t="str"/>
      <x:c r="R21" s="179" t="str">
        <x:v>Не применимо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>
        <x:v>Не применимо</x:v>
      </x:c>
      <x:c r="N22" s="178" t="str"/>
      <x:c r="O22" s="178" t="str"/>
      <x:c r="P22" s="211"/>
      <x:c r="Q22" s="178" t="str"/>
      <x:c r="R22" s="179" t="str">
        <x:v>Не применимо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>
        <x:v>Не применимо</x:v>
      </x:c>
      <x:c r="N23" s="178" t="str"/>
      <x:c r="O23" s="178" t="str"/>
      <x:c r="P23" s="211"/>
      <x:c r="Q23" s="178" t="str"/>
      <x:c r="R23" s="179" t="str">
        <x:v>Не применимо</x:v>
      </x:c>
    </x:row>
    <x:row r="24">
      <x:c r="A24" s="177" t="str"/>
      <x:c r="B24" s="178" t="str"/>
      <x:c r="C24" s="178" t="str"/>
      <x:c r="D24" s="178" t="str"/>
      <x:c r="E24" s="178" t="str"/>
      <x:c r="F24" s="178" t="str"/>
      <x:c r="G24" s="178" t="str"/>
      <x:c r="H24" s="178" t="str"/>
      <x:c r="I24" s="178" t="str"/>
      <x:c r="J24" s="178" t="str"/>
      <x:c r="K24" s="178" t="str"/>
      <x:c r="L24" s="178" t="str"/>
      <x:c r="M24" s="178" t="str">
        <x:v>Не применимо</x:v>
      </x:c>
      <x:c r="N24" s="178" t="str"/>
      <x:c r="O24" s="178" t="str"/>
      <x:c r="P24" s="211"/>
      <x:c r="Q24" s="178" t="str"/>
      <x:c r="R24" s="179" t="str">
        <x:v>Не применимо</x:v>
      </x:c>
    </x:row>
    <x:row r="25">
      <x:c r="A25" s="177" t="str"/>
      <x:c r="B25" s="178" t="str"/>
      <x:c r="C25" s="178" t="str"/>
      <x:c r="D25" s="178" t="str"/>
      <x:c r="E25" s="178" t="str"/>
      <x:c r="F25" s="178" t="str"/>
      <x:c r="G25" s="178" t="str"/>
      <x:c r="H25" s="178" t="str"/>
      <x:c r="I25" s="178" t="str"/>
      <x:c r="J25" s="178" t="str"/>
      <x:c r="K25" s="178" t="str"/>
      <x:c r="L25" s="178" t="str"/>
      <x:c r="M25" s="178" t="str">
        <x:v>Не применимо</x:v>
      </x:c>
      <x:c r="N25" s="178" t="str"/>
      <x:c r="O25" s="178" t="str"/>
      <x:c r="P25" s="211"/>
      <x:c r="Q25" s="178" t="str"/>
      <x:c r="R25" s="179" t="str">
        <x:v>Не применимо</x:v>
      </x:c>
    </x:row>
    <x:row r="26">
      <x:c r="A26" s="177" t="str"/>
      <x:c r="B26" s="178" t="str"/>
      <x:c r="C26" s="178" t="str"/>
      <x:c r="D26" s="178" t="str"/>
      <x:c r="E26" s="178" t="str"/>
      <x:c r="F26" s="178" t="str"/>
      <x:c r="G26" s="178" t="str"/>
      <x:c r="H26" s="178" t="str"/>
      <x:c r="I26" s="178" t="str"/>
      <x:c r="J26" s="178" t="str"/>
      <x:c r="K26" s="178" t="str"/>
      <x:c r="L26" s="178" t="str"/>
      <x:c r="M26" s="178" t="str">
        <x:v>Не применимо</x:v>
      </x:c>
      <x:c r="N26" s="178" t="str"/>
      <x:c r="O26" s="178" t="str"/>
      <x:c r="P26" s="211"/>
      <x:c r="Q26" s="178" t="str"/>
      <x:c r="R26" s="179" t="str">
        <x:v>Не применимо</x:v>
      </x:c>
    </x:row>
    <x:row r="27">
      <x:c r="A27" s="177" t="str"/>
      <x:c r="B27" s="178" t="str"/>
      <x:c r="C27" s="178" t="str"/>
      <x:c r="D27" s="178" t="str"/>
      <x:c r="E27" s="178" t="str"/>
      <x:c r="F27" s="178" t="str"/>
      <x:c r="G27" s="178" t="str"/>
      <x:c r="H27" s="178" t="str"/>
      <x:c r="I27" s="178" t="str"/>
      <x:c r="J27" s="178" t="str"/>
      <x:c r="K27" s="178" t="str"/>
      <x:c r="L27" s="178" t="str"/>
      <x:c r="M27" s="178" t="str">
        <x:v>Не применимо</x:v>
      </x:c>
      <x:c r="N27" s="178" t="str"/>
      <x:c r="O27" s="178" t="str"/>
      <x:c r="P27" s="211"/>
      <x:c r="Q27" s="178" t="str"/>
      <x:c r="R27" s="179" t="str">
        <x:v>Не применимо</x:v>
      </x:c>
    </x:row>
    <x:row r="28">
      <x:c r="A28" s="177" t="str"/>
      <x:c r="B28" s="178" t="str"/>
      <x:c r="C28" s="178" t="str"/>
      <x:c r="D28" s="178" t="str"/>
      <x:c r="E28" s="178" t="str"/>
      <x:c r="F28" s="178" t="str"/>
      <x:c r="G28" s="178" t="str"/>
      <x:c r="H28" s="178" t="str"/>
      <x:c r="I28" s="178" t="str"/>
      <x:c r="J28" s="178" t="str"/>
      <x:c r="K28" s="178" t="str"/>
      <x:c r="L28" s="178" t="str"/>
      <x:c r="M28" s="178" t="str">
        <x:v>Не применимо</x:v>
      </x:c>
      <x:c r="N28" s="178" t="str"/>
      <x:c r="O28" s="178" t="str"/>
      <x:c r="P28" s="211"/>
      <x:c r="Q28" s="178" t="str"/>
      <x:c r="R28" s="179" t="str">
        <x:v>Не применимо</x:v>
      </x:c>
    </x:row>
    <x:row r="29">
      <x:c r="A29" s="177" t="str"/>
      <x:c r="B29" s="178" t="str"/>
      <x:c r="C29" s="178" t="str"/>
      <x:c r="D29" s="178" t="str"/>
      <x:c r="E29" s="178" t="str"/>
      <x:c r="F29" s="178" t="str"/>
      <x:c r="G29" s="178" t="str"/>
      <x:c r="H29" s="178" t="str"/>
      <x:c r="I29" s="178" t="str"/>
      <x:c r="J29" s="178" t="str"/>
      <x:c r="K29" s="178" t="str"/>
      <x:c r="L29" s="178" t="str"/>
      <x:c r="M29" s="178" t="str">
        <x:v>Не применимо</x:v>
      </x:c>
      <x:c r="N29" s="178" t="str"/>
      <x:c r="O29" s="178" t="str"/>
      <x:c r="P29" s="211"/>
      <x:c r="Q29" s="178" t="str"/>
      <x:c r="R29" s="179" t="str">
        <x:v>Не применимо</x:v>
      </x:c>
    </x:row>
    <x:row r="30">
      <x:c r="A30" s="177" t="str"/>
      <x:c r="B30" s="178" t="str"/>
      <x:c r="C30" s="178" t="str"/>
      <x:c r="D30" s="178" t="str"/>
      <x:c r="E30" s="178" t="str"/>
      <x:c r="F30" s="178" t="str"/>
      <x:c r="G30" s="178" t="str"/>
      <x:c r="H30" s="178" t="str"/>
      <x:c r="I30" s="178" t="str"/>
      <x:c r="J30" s="178" t="str"/>
      <x:c r="K30" s="178" t="str"/>
      <x:c r="L30" s="178" t="str"/>
      <x:c r="M30" s="178" t="str">
        <x:v>Не применимо</x:v>
      </x:c>
      <x:c r="N30" s="178" t="str"/>
      <x:c r="O30" s="178" t="str"/>
      <x:c r="P30" s="211"/>
      <x:c r="Q30" s="178" t="str"/>
      <x:c r="R30" s="179" t="str">
        <x:v>Не применимо</x:v>
      </x:c>
    </x:row>
    <x:row r="31">
      <x:c r="A31" s="177" t="str"/>
      <x:c r="B31" s="178" t="str"/>
      <x:c r="C31" s="178" t="str"/>
      <x:c r="D31" s="178" t="str"/>
      <x:c r="E31" s="178" t="str"/>
      <x:c r="F31" s="178" t="str"/>
      <x:c r="G31" s="178" t="str"/>
      <x:c r="H31" s="178" t="str"/>
      <x:c r="I31" s="178" t="str"/>
      <x:c r="J31" s="178" t="str"/>
      <x:c r="K31" s="178" t="str"/>
      <x:c r="L31" s="178" t="str"/>
      <x:c r="M31" s="178" t="str">
        <x:v>Не применимо</x:v>
      </x:c>
      <x:c r="N31" s="178" t="str"/>
      <x:c r="O31" s="178" t="str"/>
      <x:c r="P31" s="211"/>
      <x:c r="Q31" s="178" t="str"/>
      <x:c r="R31" s="179" t="str">
        <x:v>Не применимо</x:v>
      </x:c>
    </x:row>
    <x:row r="32">
      <x:c r="A32" s="177" t="str"/>
      <x:c r="B32" s="178" t="str"/>
      <x:c r="C32" s="178" t="str"/>
      <x:c r="D32" s="178" t="str"/>
      <x:c r="E32" s="178" t="str"/>
      <x:c r="F32" s="178" t="str"/>
      <x:c r="G32" s="178" t="str"/>
      <x:c r="H32" s="178" t="str"/>
      <x:c r="I32" s="178" t="str"/>
      <x:c r="J32" s="178" t="str"/>
      <x:c r="K32" s="178" t="str"/>
      <x:c r="L32" s="178" t="str"/>
      <x:c r="M32" s="178" t="str">
        <x:v>Не применимо</x:v>
      </x:c>
      <x:c r="N32" s="178" t="str"/>
      <x:c r="O32" s="178" t="str"/>
      <x:c r="P32" s="211"/>
      <x:c r="Q32" s="178" t="str"/>
      <x:c r="R32" s="179" t="str">
        <x:v>Не применимо</x:v>
      </x:c>
    </x:row>
    <x:row r="33">
      <x:c r="A33" s="177" t="str"/>
      <x:c r="B33" s="178" t="str"/>
      <x:c r="C33" s="178" t="str"/>
      <x:c r="D33" s="178" t="str"/>
      <x:c r="E33" s="178" t="str"/>
      <x:c r="F33" s="178" t="str"/>
      <x:c r="G33" s="178" t="str"/>
      <x:c r="H33" s="178" t="str"/>
      <x:c r="I33" s="178" t="str"/>
      <x:c r="J33" s="178" t="str"/>
      <x:c r="K33" s="178" t="str"/>
      <x:c r="L33" s="178" t="str"/>
      <x:c r="M33" s="178" t="str">
        <x:v>Не применимо</x:v>
      </x:c>
      <x:c r="N33" s="178" t="str"/>
      <x:c r="O33" s="178" t="str"/>
      <x:c r="P33" s="211"/>
      <x:c r="Q33" s="178" t="str"/>
      <x:c r="R33" s="179" t="str">
        <x:v>Не применимо</x:v>
      </x:c>
    </x:row>
    <x:row r="34">
      <x:c r="A34" s="180" t="str"/>
      <x:c r="B34" s="181" t="str"/>
      <x:c r="C34" s="181" t="str"/>
      <x:c r="D34" s="181" t="str"/>
      <x:c r="E34" s="181" t="str"/>
      <x:c r="F34" s="181" t="str"/>
      <x:c r="G34" s="181" t="str"/>
      <x:c r="H34" s="181" t="str"/>
      <x:c r="I34" s="181" t="str"/>
      <x:c r="J34" s="181" t="str"/>
      <x:c r="K34" s="181" t="str"/>
      <x:c r="L34" s="181" t="str"/>
      <x:c r="M34" s="181" t="str">
        <x:v>Не применимо</x:v>
      </x:c>
      <x:c r="N34" s="181" t="str"/>
      <x:c r="O34" s="181" t="str"/>
      <x:c r="P34" s="212"/>
      <x:c r="Q34" s="181" t="str"/>
      <x:c r="R34" s="182" t="str">
        <x:v>Не применимо</x:v>
      </x:c>
    </x:row>
  </x:sheetData>
  <x:mergeCells>
    <x:mergeCell ref="A1:R1"/>
    <x:mergeCell ref="A2:R2"/>
  </x:mergeCells>
  <x:conditionalFormatting sqref="R5:R34">
    <x:cfRule type="expression" dxfId="12" priority="1">
      <x:formula>R5="Approved"</x:formula>
    </x:cfRule>
    <x:cfRule type="expression" dxfId="13" priority="2">
      <x:formula>R5="Finding open"</x:formula>
    </x:cfRule>
    <x:cfRule type="expression" dxfId="14" priority="3">
      <x:formula>R5="In progress"</x:formula>
    </x:cfRule>
    <x:cfRule type="expression" dxfId="15" priority="4">
      <x:formula>R5="Blocked"</x:formula>
    </x:cfRule>
  </x:conditionalFormatting>
  <x:conditionalFormatting sqref="M5:M34">
    <x:cfRule type="expression" dxfId="16" priority="5">
      <x:formula>M5="Approved"</x:formula>
    </x:cfRule>
    <x:cfRule type="expression" dxfId="17" priority="6">
      <x:formula>M5="Missing"</x:formula>
    </x:cfRule>
  </x:conditionalFormatting>
  <x:dataValidations count="3">
    <x:dataValidation type="list" sqref="I5:I34">
      <x:formula1>Lists!$C$5:$C$8</x:formula1>
    </x:dataValidation>
    <x:dataValidation type="list" sqref="M5:M34">
      <x:formula1>Lists!$G$5:$G$11</x:formula1>
    </x:dataValidation>
    <x:dataValidation type="list" sqref="R5:R3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eee8b8f750e48d5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6" hidden="0" customWidth="1"/>
    <x:col min="3" max="3" width="28" hidden="0" customWidth="1"/>
    <x:col min="4" max="4" width="20" hidden="0" customWidth="1"/>
    <x:col min="5" max="5" width="34" hidden="0" customWidth="1"/>
    <x:col min="6" max="6" width="19" hidden="0" customWidth="1"/>
    <x:col min="7" max="7" width="17" hidden="0" customWidth="1"/>
    <x:col min="8" max="8" width="18" hidden="0" customWidth="1"/>
    <x:col min="9" max="9" width="50" hidden="0" customWidth="1"/>
    <x:col min="10" max="10" width="18" hidden="0" customWidth="1"/>
    <x:col min="11" max="11" width="16" hidden="0" customWidth="1"/>
    <x:col min="12" max="12" width="31" hidden="0" customWidth="1"/>
    <x:col min="13" max="13" width="19" hidden="0" customWidth="1"/>
    <x:col min="14" max="14" width="18" hidden="0" customWidth="1"/>
    <x:col min="15" max="15" width="18" hidden="0" customWidth="1"/>
    <x:col min="16" max="16" width="34" hidden="0" customWidth="1"/>
    <x:col min="17" max="17" width="18" hidden="0" customWidth="1"/>
  </x:cols>
  <x:sheetData>
    <x:row r="1" ht="34" customHeight="1">
      <x:c r="A1" s="4" t="str">
        <x:v>Реестр методов и факторов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30" customHeight="1">
      <x:c r="A2" s="11" t="str">
        <x:v>Формулы контроля, факторы, единицы, версии GWP, одобрение органа и история изменений.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</x:row>
    <x:row r="4" ht="34" customHeight="1">
      <x:c r="A4" s="55" t="str">
        <x:v>Идентификатор метода</x:v>
      </x:c>
      <x:c r="B4" s="56" t="str">
        <x:v>Маршрут</x:v>
      </x:c>
      <x:c r="C4" s="56" t="str">
        <x:v>Категория источника</x:v>
      </x:c>
      <x:c r="D4" s="56" t="str">
        <x:v>Тип метода</x:v>
      </x:c>
      <x:c r="E4" s="56" t="str">
        <x:v>Формула / логика</x:v>
      </x:c>
      <x:c r="F4" s="56" t="str">
        <x:v>Единица данных о деятельности</x:v>
      </x:c>
      <x:c r="G4" s="56" t="str">
        <x:v>Фактор выбросов</x:v>
      </x:c>
      <x:c r="H4" s="56" t="str">
        <x:v>Единица факторов</x:v>
      </x:c>
      <x:c r="I4" s="56" t="str">
        <x:v>URL / документ источника фактора</x:v>
      </x:c>
      <x:c r="J4" s="56" t="str">
        <x:v>Версия / дата</x:v>
      </x:c>
      <x:c r="K4" s="56" t="str">
        <x:v>Установка GWP</x:v>
      </x:c>
      <x:c r="L4" s="56" t="str">
        <x:v>Неопределенность / ограничение</x:v>
      </x:c>
      <x:c r="M4" s="56" t="str">
        <x:v>Соглашение с органом</x:v>
      </x:c>
      <x:c r="N4" s="56" t="str">
        <x:v>Владелец</x:v>
      </x:c>
      <x:c r="O4" s="56" t="str">
        <x:v>Рецензент</x:v>
      </x:c>
      <x:c r="P4" s="56" t="str">
        <x:v>Изменить журнал</x:v>
      </x:c>
      <x:c r="Q4" s="57" t="str">
        <x:v>Статус</x:v>
      </x:c>
    </x:row>
    <x:row r="5">
      <x:c r="A5" s="174" t="str">
        <x:v>EX-MET-001</x:v>
      </x:c>
      <x:c r="B5" s="175" t="str">
        <x:v>МРВ на уровне объектов Абу-Даби</x:v>
      </x:c>
      <x:c r="C5" s="175" t="str">
        <x:v>Стационарное сжигание - природный газ</x:v>
      </x:c>
      <x:c r="D5" s="175" t="str">
        <x:v>На основе расчетов</x:v>
      </x:c>
      <x:c r="E5" s="175" t="str">
        <x:v>Данные о деятельности × фактор × окисление</x:v>
      </x:c>
      <x:c r="F5" s="175" t="str">
        <x:v>Sm3 - основа подтверждения</x:v>
      </x:c>
      <x:c r="G5" s="175" t="str"/>
      <x:c r="H5" s="175" t="str"/>
      <x:c r="I5" s="175" t="str">
        <x:v>https://facilitymrv.ead.ae/</x:v>
      </x:c>
      <x:c r="J5" s="175" t="str"/>
      <x:c r="K5" s="175" t="str"/>
      <x:c r="L5" s="175" t="str">
        <x:v>Илюстративная - настройка к текущему руководству</x:v>
      </x:c>
      <x:c r="M5" s="175" t="str">
        <x:v>Неизвестный</x:v>
      </x:c>
      <x:c r="N5" s="175" t="str"/>
      <x:c r="O5" s="175" t="str"/>
      <x:c r="P5" s="175" t="str"/>
      <x:c r="Q5" s="176" t="str">
        <x:v>Не началось .</x:v>
      </x:c>
    </x:row>
    <x:row r="6">
      <x:c r="A6" s="177" t="str">
        <x:v>EX-MET-002</x:v>
      </x:c>
      <x:c r="B6" s="178" t="str">
        <x:v>МРВ на уровне объектов Абу-Даби</x:v>
      </x:c>
      <x:c r="C6" s="178" t="str">
        <x:v>Стационарное сжигание - дизельное топливо</x:v>
      </x:c>
      <x:c r="D6" s="178" t="str">
        <x:v>На основе расчетов</x:v>
      </x:c>
      <x:c r="E6" s="178" t="str">
        <x:v>Данные о деятельности × фактор × окисление</x:v>
      </x:c>
      <x:c r="F6" s="178" t="str">
        <x:v>литр</x:v>
      </x:c>
      <x:c r="G6" s="178" t="str"/>
      <x:c r="H6" s="178" t="str"/>
      <x:c r="I6" s="178" t="str">
        <x:v>https://facilitymrv.ead.ae/</x:v>
      </x:c>
      <x:c r="J6" s="178" t="str"/>
      <x:c r="K6" s="178" t="str"/>
      <x:c r="L6" s="178" t="str">
        <x:v>Илюстративная - настройка к текущему руководству</x:v>
      </x:c>
      <x:c r="M6" s="178" t="str">
        <x:v>Неизвестный</x:v>
      </x:c>
      <x:c r="N6" s="178" t="str"/>
      <x:c r="O6" s="178" t="str"/>
      <x:c r="P6" s="178" t="str"/>
      <x:c r="Q6" s="179" t="str">
        <x:v>Не началось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>
        <x:v>Неизвестный</x:v>
      </x:c>
      <x:c r="N7" s="178" t="str"/>
      <x:c r="O7" s="178" t="str"/>
      <x:c r="P7" s="178" t="str"/>
      <x:c r="Q7" s="179" t="str">
        <x:v>Не применимо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>
        <x:v>Неизвестный</x:v>
      </x:c>
      <x:c r="N8" s="178" t="str"/>
      <x:c r="O8" s="178" t="str"/>
      <x:c r="P8" s="178" t="str"/>
      <x:c r="Q8" s="179" t="str">
        <x:v>Не применимо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>
        <x:v>Неизвестный</x:v>
      </x:c>
      <x:c r="N9" s="178" t="str"/>
      <x:c r="O9" s="178" t="str"/>
      <x:c r="P9" s="178" t="str"/>
      <x:c r="Q9" s="179" t="str">
        <x:v>Не применимо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>
        <x:v>Неизвестный</x:v>
      </x:c>
      <x:c r="N10" s="178" t="str"/>
      <x:c r="O10" s="178" t="str"/>
      <x:c r="P10" s="178" t="str"/>
      <x:c r="Q10" s="179" t="str">
        <x:v>Не применимо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>
        <x:v>Неизвестный</x:v>
      </x:c>
      <x:c r="N11" s="178" t="str"/>
      <x:c r="O11" s="178" t="str"/>
      <x:c r="P11" s="178" t="str"/>
      <x:c r="Q11" s="179" t="str">
        <x:v>Не применимо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>
        <x:v>Неизвестный</x:v>
      </x:c>
      <x:c r="N12" s="178" t="str"/>
      <x:c r="O12" s="178" t="str"/>
      <x:c r="P12" s="178" t="str"/>
      <x:c r="Q12" s="179" t="str">
        <x:v>Не применимо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>
        <x:v>Неизвестный</x:v>
      </x:c>
      <x:c r="N13" s="178" t="str"/>
      <x:c r="O13" s="178" t="str"/>
      <x:c r="P13" s="178" t="str"/>
      <x:c r="Q13" s="179" t="str">
        <x:v>Не применимо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>
        <x:v>Неизвестный</x:v>
      </x:c>
      <x:c r="N14" s="178" t="str"/>
      <x:c r="O14" s="178" t="str"/>
      <x:c r="P14" s="178" t="str"/>
      <x:c r="Q14" s="179" t="str">
        <x:v>Не применимо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>
        <x:v>Неизвестный</x:v>
      </x:c>
      <x:c r="N15" s="178" t="str"/>
      <x:c r="O15" s="178" t="str"/>
      <x:c r="P15" s="178" t="str"/>
      <x:c r="Q15" s="179" t="str">
        <x:v>Не применимо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>
        <x:v>Неизвестный</x:v>
      </x:c>
      <x:c r="N16" s="178" t="str"/>
      <x:c r="O16" s="178" t="str"/>
      <x:c r="P16" s="178" t="str"/>
      <x:c r="Q16" s="179" t="str">
        <x:v>Не применимо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>
        <x:v>Неизвестный</x:v>
      </x:c>
      <x:c r="N17" s="178" t="str"/>
      <x:c r="O17" s="178" t="str"/>
      <x:c r="P17" s="178" t="str"/>
      <x:c r="Q17" s="179" t="str">
        <x:v>Не применимо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>
        <x:v>Неизвестный</x:v>
      </x:c>
      <x:c r="N18" s="178" t="str"/>
      <x:c r="O18" s="178" t="str"/>
      <x:c r="P18" s="178" t="str"/>
      <x:c r="Q18" s="179" t="str">
        <x:v>Не применимо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>
        <x:v>Неизвестный</x:v>
      </x:c>
      <x:c r="N19" s="178" t="str"/>
      <x:c r="O19" s="178" t="str"/>
      <x:c r="P19" s="178" t="str"/>
      <x:c r="Q19" s="179" t="str">
        <x:v>Не применимо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>
        <x:v>Неизвестный</x:v>
      </x:c>
      <x:c r="N20" s="178" t="str"/>
      <x:c r="O20" s="178" t="str"/>
      <x:c r="P20" s="178" t="str"/>
      <x:c r="Q20" s="179" t="str">
        <x:v>Не применимо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>
        <x:v>Неизвестный</x:v>
      </x:c>
      <x:c r="N21" s="178" t="str"/>
      <x:c r="O21" s="178" t="str"/>
      <x:c r="P21" s="178" t="str"/>
      <x:c r="Q21" s="179" t="str">
        <x:v>Не применимо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>
        <x:v>Неизвестный</x:v>
      </x:c>
      <x:c r="N22" s="178" t="str"/>
      <x:c r="O22" s="178" t="str"/>
      <x:c r="P22" s="178" t="str"/>
      <x:c r="Q22" s="179" t="str">
        <x:v>Не применимо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>
        <x:v>Неизвестный</x:v>
      </x:c>
      <x:c r="N23" s="178" t="str"/>
      <x:c r="O23" s="178" t="str"/>
      <x:c r="P23" s="178" t="str"/>
      <x:c r="Q23" s="179" t="str">
        <x:v>Не применимо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181" t="str"/>
      <x:c r="H24" s="181" t="str"/>
      <x:c r="I24" s="181" t="str"/>
      <x:c r="J24" s="181" t="str"/>
      <x:c r="K24" s="181" t="str"/>
      <x:c r="L24" s="181" t="str"/>
      <x:c r="M24" s="181" t="str">
        <x:v>Неизвестный</x:v>
      </x:c>
      <x:c r="N24" s="181" t="str"/>
      <x:c r="O24" s="181" t="str"/>
      <x:c r="P24" s="181" t="str"/>
      <x:c r="Q24" s="182" t="str">
        <x:v>Не применимо</x:v>
      </x:c>
    </x:row>
  </x:sheetData>
  <x:mergeCells>
    <x:mergeCell ref="A1:Q1"/>
    <x:mergeCell ref="A2:Q2"/>
  </x:mergeCells>
  <x:conditionalFormatting sqref="Q5:Q24">
    <x:cfRule type="expression" dxfId="18" priority="1">
      <x:formula>Q5="Approved"</x:formula>
    </x:cfRule>
    <x:cfRule type="expression" dxfId="19" priority="2">
      <x:formula>Q5="Finding open"</x:formula>
    </x:cfRule>
    <x:cfRule type="expression" dxfId="20" priority="3">
      <x:formula>Q5="In progress"</x:formula>
    </x:cfRule>
    <x:cfRule type="expression" dxfId="21" priority="4">
      <x:formula>Q5="Blocked"</x:formula>
    </x:cfRule>
  </x:conditionalFormatting>
  <x:dataValidations count="4">
    <x:dataValidation type="list" sqref="B5:B24">
      <x:formula1>Lists!$E$5:$E$10</x:formula1>
    </x:dataValidation>
    <x:dataValidation type="list" sqref="D5:D24">
      <x:formula1>Lists!$H$5:$H$10</x:formula1>
    </x:dataValidation>
    <x:dataValidation type="list" sqref="M5:M24">
      <x:formula1>Lists!$C$5:$C$8</x:formula1>
    </x:dataValidation>
    <x:dataValidation type="list" sqref="Q5:Q2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078ae102040413f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48" hidden="0" customWidth="1"/>
    <x:col min="4" max="4" width="18" hidden="0" customWidth="1"/>
    <x:col min="5" max="5" width="18" hidden="0" customWidth="1"/>
    <x:col min="6" max="6" width="18" hidden="0" customWidth="1"/>
    <x:col min="7" max="7" width="36" hidden="0" customWidth="1"/>
    <x:col min="8" max="8" width="18" hidden="0" customWidth="1"/>
    <x:col min="9" max="9" width="31" hidden="0" customWidth="1"/>
    <x:col min="10" max="10" width="13" hidden="0" customWidth="1"/>
    <x:col min="11" max="11" width="33" hidden="0" customWidth="1"/>
    <x:col min="12" max="12" width="14" hidden="0" customWidth="1"/>
    <x:col min="13" max="13" width="31" hidden="0" customWidth="1"/>
    <x:col min="14" max="14" width="55" hidden="0" customWidth="1"/>
  </x:cols>
  <x:sheetData>
    <x:row r="1" ht="34" customHeight="1">
      <x:c r="A1" s="4" t="str">
        <x:v>Список внутренних контрольных показателей MRV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0" customHeight="1">
      <x:c r="A2" s="11" t="str">
        <x:v>Минимальные контрольные показатели для полноты, точности, доказательств, пересмотра, исправления и управления окончательным документом.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4" ht="34" customHeight="1">
      <x:c r="A4" s="55" t="str">
        <x:v>Идентификатор управления</x:v>
      </x:c>
      <x:c r="B4" s="56" t="str">
        <x:v>Цель контроля</x:v>
      </x:c>
      <x:c r="C4" s="56" t="str">
        <x:v>Контрольная деятельность</x:v>
      </x:c>
      <x:c r="D4" s="56" t="str">
        <x:v>Частота</x:v>
      </x:c>
      <x:c r="E4" s="56" t="str">
        <x:v>Владелец</x:v>
      </x:c>
      <x:c r="F4" s="56" t="str">
        <x:v>Рецензент</x:v>
      </x:c>
      <x:c r="G4" s="56" t="str">
        <x:v>Сохранившиеся доказательства</x:v>
      </x:c>
      <x:c r="H4" s="56" t="str">
        <x:v>Статус</x:v>
      </x:c>
      <x:c r="I4" s="56" t="str">
        <x:v>Найти</x:v>
      </x:c>
      <x:c r="J4" s="56" t="str">
        <x:v>Приоритетные задачи</x:v>
      </x:c>
      <x:c r="K4" s="56" t="str">
        <x:v>Устранение последствий</x:v>
      </x:c>
      <x:c r="L4" s="56" t="str">
        <x:v>Дата истечения срока</x:v>
      </x:c>
      <x:c r="M4" s="56" t="str">
        <x:v>Повторное тестирование доказательств</x:v>
      </x:c>
      <x:c r="N4" s="57" t="str">
        <x:v>URL-адрес источника</x:v>
      </x:c>
    </x:row>
    <x:row r="5">
      <x:c r="A5" s="174" t="str">
        <x:v>CTL-01</x:v>
      </x:c>
      <x:c r="B5" s="175" t="str">
        <x:v>Действующие правовые требования</x:v>
      </x:c>
      <x:c r="C5" s="175" t="str">
        <x:v>Закрыть исходный набор, маршрут, версию и инструкцию по авторизации; вести дневник изменений с датой.</x:v>
      </x:c>
      <x:c r="D5" s="175" t="str">
        <x:v>Годовой + триггер</x:v>
      </x:c>
      <x:c r="E5" s="175" t="str"/>
      <x:c r="F5" s="175" t="str"/>
      <x:c r="G5" s="175" t="str">
        <x:v>Правовой реестр и одобрение</x:v>
      </x:c>
      <x:c r="H5" s="175" t="str">
        <x:v>Не началось .</x:v>
      </x:c>
      <x:c r="I5" s="175" t="str"/>
      <x:c r="J5" s="175" t="str">
        <x:v>Критическая</x:v>
      </x:c>
      <x:c r="K5" s="175" t="str"/>
      <x:c r="L5" s="210"/>
      <x:c r="M5" s="175" t="str"/>
      <x:c r="N5" s="176" t="str">
        <x:v>https://uaelegislation.gov.ae/en/legislations/2558</x:v>
      </x:c>
    </x:row>
    <x:row r="6">
      <x:c r="A6" s="177" t="str">
        <x:v>CTL-02</x:v>
      </x:c>
      <x:c r="B6" s="178" t="str">
        <x:v>Полная численность населения предприятия/устройства</x:v>
      </x:c>
      <x:c r="C6" s="178" t="str">
        <x:v>Примирение UAE субъекты, филиалы, объекты, операторы и лицензии для анализа правового маршрута.</x:v>
      </x:c>
      <x:c r="D6" s="178" t="str">
        <x:v>Годовой + изменение</x:v>
      </x:c>
      <x:c r="E6" s="178" t="str"/>
      <x:c r="F6" s="178" t="str"/>
      <x:c r="G6" s="178" t="str">
        <x:v>Примирение периметров</x:v>
      </x:c>
      <x:c r="H6" s="178" t="str">
        <x:v>Не началось .</x:v>
      </x:c>
      <x:c r="I6" s="178" t="str"/>
      <x:c r="J6" s="178" t="str">
        <x:v>Критическая</x:v>
      </x:c>
      <x:c r="K6" s="178" t="str"/>
      <x:c r="L6" s="211"/>
      <x:c r="M6" s="178" t="str"/>
      <x:c r="N6" s="179" t="str">
        <x:v>https://uaelegislation.gov.ae/en/legislations/2558</x:v>
      </x:c>
    </x:row>
    <x:row r="7">
      <x:c r="A7" s="177" t="str">
        <x:v>CTL-03</x:v>
      </x:c>
      <x:c r="B7" s="178" t="str">
        <x:v>Полная популяция источников выбросов</x:v>
      </x:c>
      <x:c r="C7" s="178" t="str">
        <x:v>Согласование разрешений, P&amp;ID, оборудования, топлива, процессов, хладагентов, отходов и прохождения по месту.</x:v>
      </x:c>
      <x:c r="D7" s="178" t="str">
        <x:v>Годовой + изменение</x:v>
      </x:c>
      <x:c r="E7" s="178" t="str"/>
      <x:c r="F7" s="178" t="str"/>
      <x:c r="G7" s="178" t="str">
        <x:v>Файл полноты исходного источника</x:v>
      </x:c>
      <x:c r="H7" s="178" t="str">
        <x:v>Не началось .</x:v>
      </x:c>
      <x:c r="I7" s="178" t="str"/>
      <x:c r="J7" s="178" t="str">
        <x:v>Критическая</x:v>
      </x:c>
      <x:c r="K7" s="178" t="str"/>
      <x:c r="L7" s="211"/>
      <x:c r="M7" s="178" t="str"/>
      <x:c r="N7" s="179" t="str">
        <x:v>https://uaelegislation.gov.ae/en/legislations/2558</x:v>
      </x:c>
    </x:row>
    <x:row r="8">
      <x:c r="A8" s="177" t="str">
        <x:v>CTL-04</x:v>
      </x:c>
      <x:c r="B8" s="178" t="str">
        <x:v>Контролируемые определения и единицы</x:v>
      </x:c>
      <x:c r="C8" s="178" t="str">
        <x:v>Сохранить словарь данных о границах, единицах, газах, периодах, владельцах и определениях маршрута.</x:v>
      </x:c>
      <x:c r="D8" s="178" t="str">
        <x:v>Годовой + изменение</x:v>
      </x:c>
      <x:c r="E8" s="178" t="str"/>
      <x:c r="F8" s="178" t="str"/>
      <x:c r="G8" s="178" t="str">
        <x:v>Утвержденный словарь данных</x:v>
      </x:c>
      <x:c r="H8" s="178" t="str">
        <x:v>Не началось .</x:v>
      </x:c>
      <x:c r="I8" s="178" t="str"/>
      <x:c r="J8" s="178" t="str">
        <x:v>Высокая</x:v>
      </x:c>
      <x:c r="K8" s="178" t="str"/>
      <x:c r="L8" s="211"/>
      <x:c r="M8" s="178" t="str"/>
      <x:c r="N8" s="179" t="str">
        <x:v>https://uaelegislation.gov.ae/en/legislations/2558</x:v>
      </x:c>
    </x:row>
    <x:row r="9">
      <x:c r="A9" s="177" t="str">
        <x:v>CTL-05</x:v>
      </x:c>
      <x:c r="B9" s="178" t="str">
        <x:v>Полность и ограничение источниковых данных</x:v>
      </x:c>
      <x:c r="C9" s="178" t="str">
        <x:v>Сравните счетчик, счёт, топливо, запасы и объемы производства с отчетным периодом.</x:v>
      </x:c>
      <x:c r="D9" s="178" t="str">
        <x:v>Ежемесячно / закрытие</x:v>
      </x:c>
      <x:c r="E9" s="178" t="str"/>
      <x:c r="F9" s="178" t="str"/>
      <x:c r="G9" s="178" t="str">
        <x:v>Примирения и исключения</x:v>
      </x:c>
      <x:c r="H9" s="178" t="str">
        <x:v>Не началось .</x:v>
      </x:c>
      <x:c r="I9" s="178" t="str"/>
      <x:c r="J9" s="178" t="str">
        <x:v>Высокая</x:v>
      </x:c>
      <x:c r="K9" s="178" t="str"/>
      <x:c r="L9" s="211"/>
      <x:c r="M9" s="178" t="str"/>
      <x:c r="N9" s="179" t="str">
        <x:v>https://uaelegislation.gov.ae/en/legislations/2558</x:v>
      </x:c>
    </x:row>
    <x:row r="10">
      <x:c r="A10" s="177" t="str">
        <x:v>CTL-06</x:v>
      </x:c>
      <x:c r="B10" s="178" t="str">
        <x:v>Сохранение доказательств</x:v>
      </x:c>
      <x:c r="C10" s="178" t="str">
        <x:v>Связывание каждого материала с оригинальными доказательствами и испытание пятилетней доступности для получения информации по статье 6 - Записи.</x:v>
      </x:c>
      <x:c r="D10" s="178" t="str">
        <x:v>В ближайшее время</x:v>
      </x:c>
      <x:c r="E10" s="178" t="str"/>
      <x:c r="F10" s="178" t="str"/>
      <x:c r="G10" s="178" t="str">
        <x:v>Индекс доказательств и тест по извлечению</x:v>
      </x:c>
      <x:c r="H10" s="178" t="str">
        <x:v>Не началось .</x:v>
      </x:c>
      <x:c r="I10" s="178" t="str"/>
      <x:c r="J10" s="178" t="str">
        <x:v>Высокая</x:v>
      </x:c>
      <x:c r="K10" s="178" t="str"/>
      <x:c r="L10" s="211"/>
      <x:c r="M10" s="178" t="str"/>
      <x:c r="N10" s="179" t="str">
        <x:v>https://uaelegislation.gov.ae/en/legislations/2558</x:v>
      </x:c>
    </x:row>
    <x:row r="11">
      <x:c r="A11" s="177" t="str">
        <x:v>CTL-07</x:v>
      </x:c>
      <x:c r="B11" s="178" t="str">
        <x:v>Расчет и точность факторов</x:v>
      </x:c>
      <x:c r="C11" s="178" t="str">
        <x:v>Независимость испытуемой формулы, единичной конверсии, фактора, окисления, GWP и агрегации.</x:v>
      </x:c>
      <x:c r="D11" s="178" t="str">
        <x:v>В ближайшее время</x:v>
      </x:c>
      <x:c r="E11" s="178" t="str"/>
      <x:c r="F11" s="178" t="str"/>
      <x:c r="G11" s="178" t="str">
        <x:v>Пересчетный анализ</x:v>
      </x:c>
      <x:c r="H11" s="178" t="str">
        <x:v>Не началось .</x:v>
      </x:c>
      <x:c r="I11" s="178" t="str"/>
      <x:c r="J11" s="178" t="str">
        <x:v>Высокая</x:v>
      </x:c>
      <x:c r="K11" s="178" t="str"/>
      <x:c r="L11" s="211"/>
      <x:c r="M11" s="178" t="str"/>
      <x:c r="N11" s="179" t="str">
        <x:v>https://uaelegislation.gov.ae/en/legislations/2558</x:v>
      </x:c>
    </x:row>
    <x:row r="12">
      <x:c r="A12" s="177" t="str">
        <x:v>CTL-08</x:v>
      </x:c>
      <x:c r="B12" s="178" t="str">
        <x:v>Оценка управления</x:v>
      </x:c>
      <x:c r="C12" s="178" t="str">
        <x:v>Утвердить пробелы в данных, метод оценки, неопределенность, альтернативы и дату исправления.</x:v>
      </x:c>
      <x:c r="D12" s="178" t="str">
        <x:v>По оценке</x:v>
      </x:c>
      <x:c r="E12" s="178" t="str"/>
      <x:c r="F12" s="178" t="str"/>
      <x:c r="G12" s="178" t="str">
        <x:v>Оценка регистра и одобрения</x:v>
      </x:c>
      <x:c r="H12" s="178" t="str">
        <x:v>Не началось .</x:v>
      </x:c>
      <x:c r="I12" s="178" t="str"/>
      <x:c r="J12" s="178" t="str">
        <x:v>Высокая</x:v>
      </x:c>
      <x:c r="K12" s="178" t="str"/>
      <x:c r="L12" s="211"/>
      <x:c r="M12" s="178" t="str"/>
      <x:c r="N12" s="179" t="str">
        <x:v>https://uaelegislation.gov.ae/en/legislations/2558</x:v>
      </x:c>
    </x:row>
    <x:row r="13">
      <x:c r="A13" s="177" t="str">
        <x:v>CTL-09</x:v>
      </x:c>
      <x:c r="B13" s="178" t="str">
        <x:v>Изменение метода и версии</x:v>
      </x:c>
      <x:c r="C13" s="178" t="str">
        <x:v>Записывать и утверждать изменения метода, фактора, ГВП, системы и границ и оценивать сравнительные эффекты.</x:v>
      </x:c>
      <x:c r="D13" s="178" t="str">
        <x:v>О переменах</x:v>
      </x:c>
      <x:c r="E13" s="178" t="str"/>
      <x:c r="F13" s="178" t="str"/>
      <x:c r="G13" s="178" t="str">
        <x:v>Контролируемый запрос на изменение</x:v>
      </x:c>
      <x:c r="H13" s="178" t="str">
        <x:v>Не началось .</x:v>
      </x:c>
      <x:c r="I13" s="178" t="str"/>
      <x:c r="J13" s="178" t="str">
        <x:v>Высокая</x:v>
      </x:c>
      <x:c r="K13" s="178" t="str"/>
      <x:c r="L13" s="211"/>
      <x:c r="M13" s="178" t="str"/>
      <x:c r="N13" s="179" t="str">
        <x:v>https://uaelegislation.gov.ae/en/legislations/2558</x:v>
      </x:c>
    </x:row>
    <x:row r="14">
      <x:c r="A14" s="177" t="str">
        <x:v>CTL-10</x:v>
      </x:c>
      <x:c r="B14" s="178" t="str">
        <x:v>Отдельное разделение обязанностей</x:v>
      </x:c>
      <x:c r="C14" s="178" t="str">
        <x:v>Отдельный доступ к подготовке, рассмотрению, утверждению и подаче материалов для материалов и представлений.</x:v>
      </x:c>
      <x:c r="D14" s="178" t="str">
        <x:v>Продолжительность</x:v>
      </x:c>
      <x:c r="E14" s="178" t="str"/>
      <x:c r="F14" s="178" t="str"/>
      <x:c r="G14" s="178" t="str">
        <x:v>RACI и доказательства доступа</x:v>
      </x:c>
      <x:c r="H14" s="178" t="str">
        <x:v>Не началось .</x:v>
      </x:c>
      <x:c r="I14" s="178" t="str"/>
      <x:c r="J14" s="178" t="str">
        <x:v>Высокая</x:v>
      </x:c>
      <x:c r="K14" s="178" t="str"/>
      <x:c r="L14" s="211"/>
      <x:c r="M14" s="178" t="str"/>
      <x:c r="N14" s="179" t="str">
        <x:v>https://uaelegislation.gov.ae/en/legislations/2558</x:v>
      </x:c>
    </x:row>
    <x:row r="15">
      <x:c r="A15" s="177" t="str">
        <x:v>CTL-11</x:v>
      </x:c>
      <x:c r="B15" s="178" t="str">
        <x:v>Представительства управления</x:v>
      </x:c>
      <x:c r="C15" s="178" t="str">
        <x:v>Получить от владельцев материальных данных представления о полноте, оценках и известных изменениях.</x:v>
      </x:c>
      <x:c r="D15" s="178" t="str">
        <x:v>Ежегодное закрытие</x:v>
      </x:c>
      <x:c r="E15" s="178" t="str"/>
      <x:c r="F15" s="178" t="str"/>
      <x:c r="G15" s="178" t="str">
        <x:v>Подписанные заявления</x:v>
      </x:c>
      <x:c r="H15" s="178" t="str">
        <x:v>Не началось .</x:v>
      </x:c>
      <x:c r="I15" s="178" t="str"/>
      <x:c r="J15" s="178" t="str">
        <x:v>Средний</x:v>
      </x:c>
      <x:c r="K15" s="178" t="str"/>
      <x:c r="L15" s="211"/>
      <x:c r="M15" s="178" t="str"/>
      <x:c r="N15" s="179" t="str">
        <x:v>https://uaelegislation.gov.ae/en/legislations/2558</x:v>
      </x:c>
    </x:row>
    <x:row r="16">
      <x:c r="A16" s="177" t="str">
        <x:v>CTL-12</x:v>
      </x:c>
      <x:c r="B16" s="178" t="str">
        <x:v>Найти исправление и перепробовать</x:v>
      </x:c>
      <x:c r="C16" s="178" t="str">
        <x:v>Не закрывайте выводы, пока доказательства коррекции не будут проверены вновь.</x:v>
      </x:c>
      <x:c r="D16" s="178" t="str">
        <x:v>По результатам</x:v>
      </x:c>
      <x:c r="E16" s="178" t="str"/>
      <x:c r="F16" s="178" t="str"/>
      <x:c r="G16" s="178" t="str">
        <x:v>Досье обнаружения и повторного тестирования</x:v>
      </x:c>
      <x:c r="H16" s="178" t="str">
        <x:v>Не началось .</x:v>
      </x:c>
      <x:c r="I16" s="178" t="str"/>
      <x:c r="J16" s="178" t="str">
        <x:v>Критическая</x:v>
      </x:c>
      <x:c r="K16" s="178" t="str"/>
      <x:c r="L16" s="211"/>
      <x:c r="M16" s="178" t="str"/>
      <x:c r="N16" s="179" t="str">
        <x:v>https://uaelegislation.gov.ae/en/legislations/2558</x:v>
      </x:c>
    </x:row>
    <x:row r="17">
      <x:c r="A17" s="177" t="str">
        <x:v>CTL-13</x:v>
      </x:c>
      <x:c r="B17" s="178" t="str">
        <x:v>Проверка конфликтов с проверщиком</x:v>
      </x:c>
      <x:c r="C17" s="178" t="str">
        <x:v>Оценивать сферу аккредитации, консультативные отношения, финансовые интересы, независимость персонала и ротацию.</x:v>
      </x:c>
      <x:c r="D17" s="178" t="str">
        <x:v>Назначение + изменение</x:v>
      </x:c>
      <x:c r="E17" s="178" t="str"/>
      <x:c r="F17" s="178" t="str"/>
      <x:c r="G17" s="178" t="str">
        <x:v>Вопросник и утверждение о конфликтах</x:v>
      </x:c>
      <x:c r="H17" s="178" t="str">
        <x:v>Не началось .</x:v>
      </x:c>
      <x:c r="I17" s="178" t="str"/>
      <x:c r="J17" s="178" t="str">
        <x:v>Высокая</x:v>
      </x:c>
      <x:c r="K17" s="178" t="str"/>
      <x:c r="L17" s="211"/>
      <x:c r="M17" s="178" t="str"/>
      <x:c r="N17" s="179" t="str">
        <x:v>https://facilitymrv.ead.ae/</x:v>
      </x:c>
    </x:row>
    <x:row r="18">
      <x:c r="A18" s="177" t="str">
        <x:v>CTL-14</x:v>
      </x:c>
      <x:c r="B18" s="178" t="str">
        <x:v>Соответствие плана сокращения</x:v>
      </x:c>
      <x:c r="C18" s="178" t="str">
        <x:v>Сопоставление требований к действию, ожидаемой/фактической экономии, бюджетов и обращения с валовым запасом.</x:v>
      </x:c>
      <x:c r="D18" s="178" t="str">
        <x:v>Квартально / ежегодно</x:v>
      </x:c>
      <x:c r="E18" s="178" t="str"/>
      <x:c r="F18" s="178" t="str"/>
      <x:c r="G18" s="178" t="str">
        <x:v>Следующий за действиями и мостик по финансам</x:v>
      </x:c>
      <x:c r="H18" s="178" t="str">
        <x:v>Не началось .</x:v>
      </x:c>
      <x:c r="I18" s="178" t="str"/>
      <x:c r="J18" s="178" t="str">
        <x:v>Высокая</x:v>
      </x:c>
      <x:c r="K18" s="178" t="str"/>
      <x:c r="L18" s="211"/>
      <x:c r="M18" s="178" t="str"/>
      <x:c r="N18" s="179" t="str">
        <x:v>https://uaelegislation.gov.ae/en/legislations/2558</x:v>
      </x:c>
    </x:row>
    <x:row r="19">
      <x:c r="A19" s="177" t="str">
        <x:v>CTL-15</x:v>
      </x:c>
      <x:c r="B19" s="178" t="str">
        <x:v>Разделение углеродных кредитов</x:v>
      </x:c>
      <x:c r="C19" s="178" t="str">
        <x:v>Сохранять кредиты и компенсации отдельно от валовых операционных выбросов и результатов сокращения.</x:v>
      </x:c>
      <x:c r="D19" s="178" t="str">
        <x:v>По требованию / закрытию</x:v>
      </x:c>
      <x:c r="E19" s="178" t="str"/>
      <x:c r="F19" s="178" t="str"/>
      <x:c r="G19" s="178" t="str">
        <x:v>Кредитный регистр и доказательства пенсионного возраста</x:v>
      </x:c>
      <x:c r="H19" s="178" t="str">
        <x:v>Не началось .</x:v>
      </x:c>
      <x:c r="I19" s="178" t="str"/>
      <x:c r="J19" s="178" t="str">
        <x:v>Высокая</x:v>
      </x:c>
      <x:c r="K19" s="178" t="str"/>
      <x:c r="L19" s="211"/>
      <x:c r="M19" s="178" t="str"/>
      <x:c r="N19" s="179" t="str">
        <x:v>https://uaelegislation.gov.ae/en/legislations/2521</x:v>
      </x:c>
    </x:row>
    <x:row r="20">
      <x:c r="A20" s="177" t="str">
        <x:v>CTL-16</x:v>
      </x:c>
      <x:c r="B20" s="178" t="str">
        <x:v>Управление адаптацией</x:v>
      </x:c>
      <x:c r="C20" s="178" t="str">
        <x:v>Соедините физические риски, действия, затраты, непрерывность деятельности и остаточный риск.</x:v>
      </x:c>
      <x:c r="D20" s="178" t="str">
        <x:v>Годовой + триггер</x:v>
      </x:c>
      <x:c r="E20" s="178" t="str"/>
      <x:c r="F20" s="178" t="str"/>
      <x:c r="G20" s="178" t="str">
        <x:v>Регистр рисков и адаптации</x:v>
      </x:c>
      <x:c r="H20" s="178" t="str">
        <x:v>Не началось .</x:v>
      </x:c>
      <x:c r="I20" s="178" t="str"/>
      <x:c r="J20" s="178" t="str">
        <x:v>Средний</x:v>
      </x:c>
      <x:c r="K20" s="178" t="str"/>
      <x:c r="L20" s="211"/>
      <x:c r="M20" s="178" t="str"/>
      <x:c r="N20" s="179" t="str">
        <x:v>https://uaelegislation.gov.ae/en/legislations/2558</x:v>
      </x:c>
    </x:row>
    <x:row r="21">
      <x:c r="A21" s="177" t="str">
        <x:v>CTL-17</x:v>
      </x:c>
      <x:c r="B21" s="178" t="str">
        <x:v>Корреспонденция с регулирующими органами</x:v>
      </x:c>
      <x:c r="C21" s="178" t="str">
        <x:v>Сохранить вопросы, ответы, устные инструкции, уведомления о портале и авторизованные контакты.</x:v>
      </x:c>
      <x:c r="D21" s="178" t="str">
        <x:v>Продолжительность</x:v>
      </x:c>
      <x:c r="E21" s="178" t="str"/>
      <x:c r="F21" s="178" t="str"/>
      <x:c r="G21" s="178" t="str">
        <x:v>Журнал переписки</x:v>
      </x:c>
      <x:c r="H21" s="178" t="str">
        <x:v>Не началось .</x:v>
      </x:c>
      <x:c r="I21" s="178" t="str"/>
      <x:c r="J21" s="178" t="str">
        <x:v>Высокая</x:v>
      </x:c>
      <x:c r="K21" s="178" t="str"/>
      <x:c r="L21" s="211"/>
      <x:c r="M21" s="178" t="str"/>
      <x:c r="N21" s="179" t="str">
        <x:v>https://uaelegislation.gov.ae/en/legislations/2558</x:v>
      </x:c>
    </x:row>
    <x:row r="22">
      <x:c r="A22" s="177" t="str">
        <x:v>CTL-18</x:v>
      </x:c>
      <x:c r="B22" s="178" t="str">
        <x:v>Контроль окончательного файла</x:v>
      </x:c>
      <x:c r="C22" s="178" t="str">
        <x:v>Запрет на утвержденную представленную версию, сумму проверки, место получения, одобрения и хранения.</x:v>
      </x:c>
      <x:c r="D22" s="178" t="str">
        <x:v>На каждый подачу заявки</x:v>
      </x:c>
      <x:c r="E22" s="178" t="str"/>
      <x:c r="F22" s="178" t="str"/>
      <x:c r="G22" s="178" t="str">
        <x:v>Контролируемый окончательный файл и квитанция</x:v>
      </x:c>
      <x:c r="H22" s="178" t="str">
        <x:v>Не началось .</x:v>
      </x:c>
      <x:c r="I22" s="178" t="str"/>
      <x:c r="J22" s="178" t="str">
        <x:v>Критическая</x:v>
      </x:c>
      <x:c r="K22" s="178" t="str"/>
      <x:c r="L22" s="211"/>
      <x:c r="M22" s="178" t="str"/>
      <x:c r="N22" s="179" t="str">
        <x:v>https://uaelegislation.gov.ae/en/legislations/2558</x:v>
      </x:c>
    </x:row>
    <x:row r="23">
      <x:c r="A23" s="177" t="str">
        <x:v>CTL-19</x:v>
      </x:c>
      <x:c r="B23" s="178" t="str">
        <x:v>Утверждение государственных претензий</x:v>
      </x:c>
      <x:c r="C23" s="178" t="str">
        <x:v>Требуют технического и правового обзора соответствия, проверки, чистого нуля и кредитных претензий.</x:v>
      </x:c>
      <x:c r="D23" s="178" t="str">
        <x:v>Заявление</x:v>
      </x:c>
      <x:c r="E23" s="178" t="str"/>
      <x:c r="F23" s="178" t="str"/>
      <x:c r="G23" s="178" t="str">
        <x:v>Книга учета и утверждение претензий</x:v>
      </x:c>
      <x:c r="H23" s="178" t="str">
        <x:v>Не началось .</x:v>
      </x:c>
      <x:c r="I23" s="178" t="str"/>
      <x:c r="J23" s="178" t="str">
        <x:v>Высокая</x:v>
      </x:c>
      <x:c r="K23" s="178" t="str"/>
      <x:c r="L23" s="211"/>
      <x:c r="M23" s="178" t="str"/>
      <x:c r="N23" s="179" t="str">
        <x:v>https://uaelegislation.gov.ae/en/legislations/2558</x:v>
      </x:c>
    </x:row>
    <x:row r="24">
      <x:c r="A24" s="180" t="str">
        <x:v>CTL-20</x:v>
      </x:c>
      <x:c r="B24" s="181" t="str">
        <x:v>Ответ на изменения в законодательстве</x:v>
      </x:c>
      <x:c r="C24" s="181" t="str">
        <x:v>Оценить каждое официальное изменение, обновлять требования, уведомлять владельцев и перепробовать затронутые контрольные системы.</x:v>
      </x:c>
      <x:c r="D24" s="181" t="str">
        <x:v>На каждый триггер</x:v>
      </x:c>
      <x:c r="E24" s="181" t="str"/>
      <x:c r="F24" s="181" t="str"/>
      <x:c r="G24" s="181" t="str">
        <x:v>Оценка воздействия и запись закрытия</x:v>
      </x:c>
      <x:c r="H24" s="181" t="str">
        <x:v>Не началось .</x:v>
      </x:c>
      <x:c r="I24" s="181" t="str"/>
      <x:c r="J24" s="181" t="str">
        <x:v>Высокая</x:v>
      </x:c>
      <x:c r="K24" s="181" t="str"/>
      <x:c r="L24" s="212"/>
      <x:c r="M24" s="181" t="str"/>
      <x:c r="N24" s="182" t="str">
        <x:v>https://uaelegislation.gov.ae/en/legislations/2558</x:v>
      </x:c>
    </x:row>
  </x:sheetData>
  <x:mergeCells>
    <x:mergeCell ref="A1:N1"/>
    <x:mergeCell ref="A2:N2"/>
  </x:mergeCells>
  <x:conditionalFormatting sqref="H5:H24">
    <x:cfRule type="expression" dxfId="22" priority="1">
      <x:formula>H5="Approved"</x:formula>
    </x:cfRule>
    <x:cfRule type="expression" dxfId="23" priority="2">
      <x:formula>H5="Finding open"</x:formula>
    </x:cfRule>
    <x:cfRule type="expression" dxfId="24" priority="3">
      <x:formula>H5="In progress"</x:formula>
    </x:cfRule>
    <x:cfRule type="expression" dxfId="25" priority="4">
      <x:formula>H5="Blocked"</x:formula>
    </x:cfRule>
  </x:conditionalFormatting>
  <x:conditionalFormatting sqref="J5:J24">
    <x:cfRule type="expression" dxfId="26" priority="5">
      <x:formula>OR(J5="Critical",J5="High")</x:formula>
    </x:cfRule>
  </x:conditionalFormatting>
  <x:dataValidations count="2">
    <x:dataValidation type="list" sqref="H5:H24">
      <x:formula1>Lists!$A$5:$A$12</x:formula1>
    </x:dataValidation>
    <x:dataValidation type="list" sqref="J5:J24">
      <x:formula1>Lists!$B$5:$B$9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ca0455de29456e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1" hidden="0" customWidth="1"/>
    <x:col min="3" max="3" width="17" hidden="0" customWidth="1"/>
    <x:col min="4" max="4" width="26" hidden="0" customWidth="1"/>
    <x:col min="5" max="5" width="22" hidden="0" customWidth="1"/>
    <x:col min="6" max="6" width="28" hidden="0" customWidth="1"/>
    <x:col min="7" max="7" width="33" hidden="0" customWidth="1"/>
    <x:col min="8" max="8" width="29" hidden="0" customWidth="1"/>
    <x:col min="9" max="9" width="22" hidden="0" customWidth="1"/>
    <x:col min="10" max="10" width="31" hidden="0" customWidth="1"/>
    <x:col min="11" max="11" width="19" hidden="0" customWidth="1"/>
    <x:col min="12" max="12" width="26" hidden="0" customWidth="1"/>
    <x:col min="13" max="13" width="16" hidden="0" customWidth="1"/>
    <x:col min="14" max="14" width="34" hidden="0" customWidth="1"/>
    <x:col min="15" max="15" width="31" hidden="0" customWidth="1"/>
    <x:col min="16" max="16" width="19" hidden="0" customWidth="1"/>
  </x:cols>
  <x:sheetData>
    <x:row r="1" ht="34" customHeight="1">
      <x:c r="A1" s="4" t="str">
        <x:v>Готовность проверки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0" customHeight="1">
      <x:c r="A2" s="11" t="str">
        <x:v>Оценка маршрута, аккредитации, компетентности, независимости, сроков проведения, запросов на получение доказательств и выводов.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</x:row>
    <x:row r="4" ht="34" customHeight="1">
      <x:c r="A4" s="55" t="str">
        <x:v>Идентификатор проверки</x:v>
      </x:c>
      <x:c r="B4" s="56" t="str">
        <x:v>Маршрут / предмет</x:v>
      </x:c>
      <x:c r="C4" s="56" t="str">
        <x:v>Нужно сейчас?</x:v>
      </x:c>
      <x:c r="D4" s="56" t="str">
        <x:v>Проверка / кандидат</x:v>
      </x:c>
      <x:c r="E4" s="56" t="str">
        <x:v>Аккредитационный орган</x:v>
      </x:c>
      <x:c r="F4" s="56" t="str">
        <x:v>Стандартный</x:v>
      </x:c>
      <x:c r="G4" s="56" t="str">
        <x:v>Сфера действия аккредитации</x:v>
      </x:c>
      <x:c r="H4" s="56" t="str">
        <x:v>Секторная компетенция</x:v>
      </x:c>
      <x:c r="I4" s="56" t="str">
        <x:v>UAE/обеспечение площадки</x:v>
      </x:c>
      <x:c r="J4" s="56" t="str">
        <x:v>Консультационные отношения</x:v>
      </x:c>
      <x:c r="K4" s="56" t="str">
        <x:v>Заключение конфликта</x:v>
      </x:c>
      <x:c r="L4" s="56" t="str">
        <x:v>Статус запроса на доказательство</x:v>
      </x:c>
      <x:c r="M4" s="56" t="str">
        <x:v>Планируемые полевые работы</x:v>
      </x:c>
      <x:c r="N4" s="56" t="str">
        <x:v>Исключение / действие</x:v>
      </x:c>
      <x:c r="O4" s="56" t="str">
        <x:v>Заключение</x:v>
      </x:c>
      <x:c r="P4" s="57" t="str">
        <x:v>Статус</x:v>
      </x:c>
    </x:row>
    <x:row r="5">
      <x:c r="A5" s="174" t="str">
        <x:v>VRF-001</x:v>
      </x:c>
      <x:c r="B5" s="175" t="str">
        <x:v>Иллюстративная статья 6 / локальный маршрут - конфигурация</x:v>
      </x:c>
      <x:c r="C5" s="175" t="str">
        <x:v>Неизвестный</x:v>
      </x:c>
      <x:c r="D5" s="175" t="str"/>
      <x:c r="E5" s="175" t="str"/>
      <x:c r="F5" s="175" t="str">
        <x:v>ISO 14065 / ISO 14064-3 Приложения</x:v>
      </x:c>
      <x:c r="G5" s="175" t="str"/>
      <x:c r="H5" s="175" t="str"/>
      <x:c r="I5" s="175" t="str"/>
      <x:c r="J5" s="175" t="str"/>
      <x:c r="K5" s="175" t="str">
        <x:v>Неизвестный</x:v>
      </x:c>
      <x:c r="L5" s="175" t="str"/>
      <x:c r="M5" s="210"/>
      <x:c r="N5" s="175" t="str"/>
      <x:c r="O5" s="175" t="str"/>
      <x:c r="P5" s="176" t="str">
        <x:v>Не оценивается</x:v>
      </x:c>
    </x:row>
    <x:row r="6">
      <x:c r="A6" s="177" t="str"/>
      <x:c r="B6" s="178" t="str"/>
      <x:c r="C6" s="178" t="str">
        <x:v>Неизвестный</x:v>
      </x:c>
      <x:c r="D6" s="178" t="str"/>
      <x:c r="E6" s="178" t="str"/>
      <x:c r="F6" s="178" t="str"/>
      <x:c r="G6" s="178" t="str"/>
      <x:c r="H6" s="178" t="str"/>
      <x:c r="I6" s="178" t="str"/>
      <x:c r="J6" s="178" t="str"/>
      <x:c r="K6" s="178" t="str">
        <x:v>Неизвестный</x:v>
      </x:c>
      <x:c r="L6" s="178" t="str"/>
      <x:c r="M6" s="211"/>
      <x:c r="N6" s="178" t="str"/>
      <x:c r="O6" s="178" t="str"/>
      <x:c r="P6" s="179" t="str">
        <x:v>Не применимо</x:v>
      </x:c>
    </x:row>
    <x:row r="7">
      <x:c r="A7" s="177" t="str"/>
      <x:c r="B7" s="178" t="str"/>
      <x:c r="C7" s="178" t="str">
        <x:v>Неизвестный</x:v>
      </x:c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>
        <x:v>Неизвестный</x:v>
      </x:c>
      <x:c r="L7" s="178" t="str"/>
      <x:c r="M7" s="211"/>
      <x:c r="N7" s="178" t="str"/>
      <x:c r="O7" s="178" t="str"/>
      <x:c r="P7" s="179" t="str">
        <x:v>Не применимо</x:v>
      </x:c>
    </x:row>
    <x:row r="8">
      <x:c r="A8" s="177" t="str"/>
      <x:c r="B8" s="178" t="str"/>
      <x:c r="C8" s="178" t="str">
        <x:v>Неизвестный</x:v>
      </x:c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>
        <x:v>Неизвестный</x:v>
      </x:c>
      <x:c r="L8" s="178" t="str"/>
      <x:c r="M8" s="211"/>
      <x:c r="N8" s="178" t="str"/>
      <x:c r="O8" s="178" t="str"/>
      <x:c r="P8" s="179" t="str">
        <x:v>Не применимо</x:v>
      </x:c>
    </x:row>
    <x:row r="9">
      <x:c r="A9" s="177" t="str"/>
      <x:c r="B9" s="178" t="str"/>
      <x:c r="C9" s="178" t="str">
        <x:v>Неизвестный</x:v>
      </x:c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>
        <x:v>Неизвестный</x:v>
      </x:c>
      <x:c r="L9" s="178" t="str"/>
      <x:c r="M9" s="211"/>
      <x:c r="N9" s="178" t="str"/>
      <x:c r="O9" s="178" t="str"/>
      <x:c r="P9" s="179" t="str">
        <x:v>Не применимо</x:v>
      </x:c>
    </x:row>
    <x:row r="10">
      <x:c r="A10" s="177" t="str"/>
      <x:c r="B10" s="178" t="str"/>
      <x:c r="C10" s="178" t="str">
        <x:v>Неизвестный</x:v>
      </x:c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>
        <x:v>Неизвестный</x:v>
      </x:c>
      <x:c r="L10" s="178" t="str"/>
      <x:c r="M10" s="211"/>
      <x:c r="N10" s="178" t="str"/>
      <x:c r="O10" s="178" t="str"/>
      <x:c r="P10" s="179" t="str">
        <x:v>Не применимо</x:v>
      </x:c>
    </x:row>
    <x:row r="11">
      <x:c r="A11" s="177" t="str"/>
      <x:c r="B11" s="178" t="str"/>
      <x:c r="C11" s="178" t="str">
        <x:v>Неизвестный</x:v>
      </x:c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>
        <x:v>Неизвестный</x:v>
      </x:c>
      <x:c r="L11" s="178" t="str"/>
      <x:c r="M11" s="211"/>
      <x:c r="N11" s="178" t="str"/>
      <x:c r="O11" s="178" t="str"/>
      <x:c r="P11" s="179" t="str">
        <x:v>Не применимо</x:v>
      </x:c>
    </x:row>
    <x:row r="12">
      <x:c r="A12" s="177" t="str"/>
      <x:c r="B12" s="178" t="str"/>
      <x:c r="C12" s="178" t="str">
        <x:v>Неизвестный</x:v>
      </x:c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>
        <x:v>Неизвестный</x:v>
      </x:c>
      <x:c r="L12" s="178" t="str"/>
      <x:c r="M12" s="211"/>
      <x:c r="N12" s="178" t="str"/>
      <x:c r="O12" s="178" t="str"/>
      <x:c r="P12" s="179" t="str">
        <x:v>Не применимо</x:v>
      </x:c>
    </x:row>
    <x:row r="13">
      <x:c r="A13" s="177" t="str"/>
      <x:c r="B13" s="178" t="str"/>
      <x:c r="C13" s="178" t="str">
        <x:v>Неизвестный</x:v>
      </x:c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>
        <x:v>Неизвестный</x:v>
      </x:c>
      <x:c r="L13" s="178" t="str"/>
      <x:c r="M13" s="211"/>
      <x:c r="N13" s="178" t="str"/>
      <x:c r="O13" s="178" t="str"/>
      <x:c r="P13" s="179" t="str">
        <x:v>Не применимо</x:v>
      </x:c>
    </x:row>
    <x:row r="14">
      <x:c r="A14" s="180" t="str"/>
      <x:c r="B14" s="181" t="str"/>
      <x:c r="C14" s="181" t="str">
        <x:v>Неизвестный</x:v>
      </x:c>
      <x:c r="D14" s="181" t="str"/>
      <x:c r="E14" s="181" t="str"/>
      <x:c r="F14" s="181" t="str"/>
      <x:c r="G14" s="181" t="str"/>
      <x:c r="H14" s="181" t="str"/>
      <x:c r="I14" s="181" t="str"/>
      <x:c r="J14" s="181" t="str"/>
      <x:c r="K14" s="181" t="str">
        <x:v>Неизвестный</x:v>
      </x:c>
      <x:c r="L14" s="181" t="str"/>
      <x:c r="M14" s="212"/>
      <x:c r="N14" s="181" t="str"/>
      <x:c r="O14" s="181" t="str"/>
      <x:c r="P14" s="182" t="str">
        <x:v>Не применимо</x:v>
      </x:c>
    </x:row>
  </x:sheetData>
  <x:mergeCells>
    <x:mergeCell ref="A1:P1"/>
    <x:mergeCell ref="A2:P2"/>
  </x:mergeCells>
  <x:conditionalFormatting sqref="P5:P14">
    <x:cfRule type="expression" dxfId="27" priority="1">
      <x:formula>P5="Completed"</x:formula>
    </x:cfRule>
    <x:cfRule type="expression" dxfId="28" priority="2">
      <x:formula>P5="Findings open"</x:formula>
    </x:cfRule>
  </x:conditionalFormatting>
  <x:dataValidations count="3">
    <x:dataValidation type="list" sqref="C5:C14">
      <x:formula1>Lists!$C$5:$C$8</x:formula1>
    </x:dataValidation>
    <x:dataValidation type="list" sqref="K5:K14">
      <x:formula1>Lists!$C$5:$C$8</x:formula1>
    </x:dataValidation>
    <x:dataValidation type="list" sqref="P5:P14">
      <x:formula1>Lists!$K$5:$K$12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1a0ecfc8f5c47bc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23" hidden="0" customWidth="1"/>
    <x:col min="4" max="4" width="36" hidden="0" customWidth="1"/>
    <x:col min="5" max="5" width="31" hidden="0" customWidth="1"/>
    <x:col min="6" max="6" width="15" hidden="0" customWidth="1"/>
    <x:col min="7" max="7" width="18" hidden="0" customWidth="1"/>
    <x:col min="8" max="8" width="16" hidden="0" customWidth="1"/>
    <x:col min="9" max="9" width="16" hidden="0" customWidth="1"/>
    <x:col min="10" max="10" width="18" hidden="0" customWidth="1"/>
    <x:col min="11" max="11" width="14" hidden="0" customWidth="1"/>
    <x:col min="12" max="12" width="16" hidden="0" customWidth="1"/>
    <x:col min="13" max="13" width="18" hidden="0" customWidth="1"/>
    <x:col min="14" max="14" width="16" hidden="0" customWidth="1"/>
    <x:col min="15" max="15" width="36" hidden="0" customWidth="1"/>
    <x:col min="16" max="16" width="30" hidden="0" customWidth="1"/>
    <x:col min="17" max="17" width="22" hidden="0" customWidth="1"/>
    <x:col min="18" max="18" width="18" hidden="0" customWidth="1"/>
  </x:cols>
  <x:sheetData>
    <x:row r="1" ht="34" customHeight="1">
      <x:c r="A1" s="4" t="str">
        <x:v>Следующий план снижения выбросов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Статья отслеживания 4 маршруты, цели, капекс, доставка, ожидаемые и фактические сбережения, доказательства и задержки.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Идентификатор действия</x:v>
      </x:c>
      <x:c r="B4" s="56" t="str">
        <x:v>Источник базовой линии / метрика</x:v>
      </x:c>
      <x:c r="C4" s="56" t="str">
        <x:v>Статья 4 маршрут</x:v>
      </x:c>
      <x:c r="D4" s="56" t="str">
        <x:v>Описание действий</x:v>
      </x:c>
      <x:c r="E4" s="56" t="str">
        <x:v>Цель . KPI</x:v>
      </x:c>
      <x:c r="F4" s="56" t="str">
        <x:v>Единица</x:v>
      </x:c>
      <x:c r="G4" s="56" t="str">
        <x:v>Ожидаемый годовой показатель tCO2e</x:v>
      </x:c>
      <x:c r="H4" s="56" t="str">
        <x:v>Капекс</x:v>
      </x:c>
      <x:c r="I4" s="56" t="str">
        <x:v>Опекс</x:v>
      </x:c>
      <x:c r="J4" s="56" t="str">
        <x:v>Владелец</x:v>
      </x:c>
      <x:c r="K4" s="56" t="str">
        <x:v>Дата начала</x:v>
      </x:c>
      <x:c r="L4" s="56" t="str">
        <x:v>Цель выполнения</x:v>
      </x:c>
      <x:c r="M4" s="56" t="str">
        <x:v>Статус доставки</x:v>
      </x:c>
      <x:c r="N4" s="56" t="str">
        <x:v>Фактические сбережения</x:v>
      </x:c>
      <x:c r="O4" s="56" t="str">
        <x:v>Измерение / доказательство</x:v>
      </x:c>
      <x:c r="P4" s="56" t="str">
        <x:v>Варианс / задержка</x:v>
      </x:c>
      <x:c r="Q4" s="56" t="str">
        <x:v>Классификация</x:v>
      </x:c>
      <x:c r="R4" s="57" t="str">
        <x:v>Утверждение совета директоров</x:v>
      </x:c>
    </x:row>
    <x:row r="5">
      <x:c r="A5" s="174" t="str">
        <x:v>EX-ACT-001</x:v>
      </x:c>
      <x:c r="B5" s="175" t="str">
        <x:v>EX-SRC-001 / базовый показатель природного газа</x:v>
      </x:c>
      <x:c r="C5" s="175" t="str">
        <x:v>Энергоэффективность</x:v>
      </x:c>
      <x:c r="D5" s="175" t="str">
        <x:v>Илюстративная оптимизация котла - замена</x:v>
      </x:c>
      <x:c r="E5" s="175" t="str">
        <x:v>Уменьшение потребления топлива по сравнению с утвержденным базовым показателем</x:v>
      </x:c>
      <x:c r="F5" s="175" t="str">
        <x:v>% и tCO2e</x:v>
      </x:c>
      <x:c r="G5" s="216" t="n">
        <x:v>0</x:v>
      </x:c>
      <x:c r="H5" s="216" t="n">
        <x:v>0</x:v>
      </x:c>
      <x:c r="I5" s="216" t="n">
        <x:v>0</x:v>
      </x:c>
      <x:c r="J5" s="175" t="str"/>
      <x:c r="K5" s="210"/>
      <x:c r="L5" s="210"/>
      <x:c r="M5" s="175" t="str">
        <x:v>Не началось .</x:v>
      </x:c>
      <x:c r="N5" s="216" t="n">
        <x:v>0</x:v>
      </x:c>
      <x:c r="O5" s="175" t="str">
        <x:v>Илюстративные - определяющие показатели и противофактические доказательства</x:v>
      </x:c>
      <x:c r="P5" s="175" t="str"/>
      <x:c r="Q5" s="175" t="str">
        <x:v>Уменьшение оперативных показателей</x:v>
      </x:c>
      <x:c r="R5" s="176" t="str">
        <x:v>Неизвестный</x:v>
      </x:c>
    </x:row>
    <x:row r="6">
      <x:c r="A6" s="177" t="str"/>
      <x:c r="B6" s="178" t="str"/>
      <x:c r="C6" s="178" t="str"/>
      <x:c r="D6" s="178" t="str"/>
      <x:c r="E6" s="178" t="str"/>
      <x:c r="F6" s="178" t="str"/>
      <x:c r="G6" s="217"/>
      <x:c r="H6" s="217"/>
      <x:c r="I6" s="217"/>
      <x:c r="J6" s="178" t="str"/>
      <x:c r="K6" s="211"/>
      <x:c r="L6" s="211"/>
      <x:c r="M6" s="178" t="str">
        <x:v>Не применимо</x:v>
      </x:c>
      <x:c r="N6" s="217"/>
      <x:c r="O6" s="178" t="str"/>
      <x:c r="P6" s="178" t="str"/>
      <x:c r="Q6" s="178" t="str">
        <x:v>Уменьшение оперативных показателей</x:v>
      </x:c>
      <x:c r="R6" s="179" t="str">
        <x:v>Неизвестный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217"/>
      <x:c r="H7" s="217"/>
      <x:c r="I7" s="217"/>
      <x:c r="J7" s="178" t="str"/>
      <x:c r="K7" s="211"/>
      <x:c r="L7" s="211"/>
      <x:c r="M7" s="178" t="str">
        <x:v>Не применимо</x:v>
      </x:c>
      <x:c r="N7" s="217"/>
      <x:c r="O7" s="178" t="str"/>
      <x:c r="P7" s="178" t="str"/>
      <x:c r="Q7" s="178" t="str">
        <x:v>Уменьшение оперативных показателей</x:v>
      </x:c>
      <x:c r="R7" s="179" t="str">
        <x:v>Неизвестный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217"/>
      <x:c r="H8" s="217"/>
      <x:c r="I8" s="217"/>
      <x:c r="J8" s="178" t="str"/>
      <x:c r="K8" s="211"/>
      <x:c r="L8" s="211"/>
      <x:c r="M8" s="178" t="str">
        <x:v>Не применимо</x:v>
      </x:c>
      <x:c r="N8" s="217"/>
      <x:c r="O8" s="178" t="str"/>
      <x:c r="P8" s="178" t="str"/>
      <x:c r="Q8" s="178" t="str">
        <x:v>Уменьшение оперативных показателей</x:v>
      </x:c>
      <x:c r="R8" s="179" t="str">
        <x:v>Неизвестный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217"/>
      <x:c r="H9" s="217"/>
      <x:c r="I9" s="217"/>
      <x:c r="J9" s="178" t="str"/>
      <x:c r="K9" s="211"/>
      <x:c r="L9" s="211"/>
      <x:c r="M9" s="178" t="str">
        <x:v>Не применимо</x:v>
      </x:c>
      <x:c r="N9" s="217"/>
      <x:c r="O9" s="178" t="str"/>
      <x:c r="P9" s="178" t="str"/>
      <x:c r="Q9" s="178" t="str">
        <x:v>Уменьшение оперативных показателей</x:v>
      </x:c>
      <x:c r="R9" s="179" t="str">
        <x:v>Неизвестный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217"/>
      <x:c r="H10" s="217"/>
      <x:c r="I10" s="217"/>
      <x:c r="J10" s="178" t="str"/>
      <x:c r="K10" s="211"/>
      <x:c r="L10" s="211"/>
      <x:c r="M10" s="178" t="str">
        <x:v>Не применимо</x:v>
      </x:c>
      <x:c r="N10" s="217"/>
      <x:c r="O10" s="178" t="str"/>
      <x:c r="P10" s="178" t="str"/>
      <x:c r="Q10" s="178" t="str">
        <x:v>Уменьшение оперативных показателей</x:v>
      </x:c>
      <x:c r="R10" s="179" t="str">
        <x:v>Неизвестный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217"/>
      <x:c r="H11" s="217"/>
      <x:c r="I11" s="217"/>
      <x:c r="J11" s="178" t="str"/>
      <x:c r="K11" s="211"/>
      <x:c r="L11" s="211"/>
      <x:c r="M11" s="178" t="str">
        <x:v>Не применимо</x:v>
      </x:c>
      <x:c r="N11" s="217"/>
      <x:c r="O11" s="178" t="str"/>
      <x:c r="P11" s="178" t="str"/>
      <x:c r="Q11" s="178" t="str">
        <x:v>Уменьшение оперативных показателей</x:v>
      </x:c>
      <x:c r="R11" s="179" t="str">
        <x:v>Неизвестный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217"/>
      <x:c r="H12" s="217"/>
      <x:c r="I12" s="217"/>
      <x:c r="J12" s="178" t="str"/>
      <x:c r="K12" s="211"/>
      <x:c r="L12" s="211"/>
      <x:c r="M12" s="178" t="str">
        <x:v>Не применимо</x:v>
      </x:c>
      <x:c r="N12" s="217"/>
      <x:c r="O12" s="178" t="str"/>
      <x:c r="P12" s="178" t="str"/>
      <x:c r="Q12" s="178" t="str">
        <x:v>Уменьшение оперативных показателей</x:v>
      </x:c>
      <x:c r="R12" s="179" t="str">
        <x:v>Неизвестный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217"/>
      <x:c r="H13" s="217"/>
      <x:c r="I13" s="217"/>
      <x:c r="J13" s="178" t="str"/>
      <x:c r="K13" s="211"/>
      <x:c r="L13" s="211"/>
      <x:c r="M13" s="178" t="str">
        <x:v>Не применимо</x:v>
      </x:c>
      <x:c r="N13" s="217"/>
      <x:c r="O13" s="178" t="str"/>
      <x:c r="P13" s="178" t="str"/>
      <x:c r="Q13" s="178" t="str">
        <x:v>Уменьшение оперативных показателей</x:v>
      </x:c>
      <x:c r="R13" s="179" t="str">
        <x:v>Неизвестный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217"/>
      <x:c r="H14" s="217"/>
      <x:c r="I14" s="217"/>
      <x:c r="J14" s="178" t="str"/>
      <x:c r="K14" s="211"/>
      <x:c r="L14" s="211"/>
      <x:c r="M14" s="178" t="str">
        <x:v>Не применимо</x:v>
      </x:c>
      <x:c r="N14" s="217"/>
      <x:c r="O14" s="178" t="str"/>
      <x:c r="P14" s="178" t="str"/>
      <x:c r="Q14" s="178" t="str">
        <x:v>Уменьшение оперативных показателей</x:v>
      </x:c>
      <x:c r="R14" s="179" t="str">
        <x:v>Неизвестный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217"/>
      <x:c r="H15" s="217"/>
      <x:c r="I15" s="217"/>
      <x:c r="J15" s="178" t="str"/>
      <x:c r="K15" s="211"/>
      <x:c r="L15" s="211"/>
      <x:c r="M15" s="178" t="str">
        <x:v>Не применимо</x:v>
      </x:c>
      <x:c r="N15" s="217"/>
      <x:c r="O15" s="178" t="str"/>
      <x:c r="P15" s="178" t="str"/>
      <x:c r="Q15" s="178" t="str">
        <x:v>Уменьшение оперативных показателей</x:v>
      </x:c>
      <x:c r="R15" s="179" t="str">
        <x:v>Неизвестный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217"/>
      <x:c r="H16" s="217"/>
      <x:c r="I16" s="217"/>
      <x:c r="J16" s="178" t="str"/>
      <x:c r="K16" s="211"/>
      <x:c r="L16" s="211"/>
      <x:c r="M16" s="178" t="str">
        <x:v>Не применимо</x:v>
      </x:c>
      <x:c r="N16" s="217"/>
      <x:c r="O16" s="178" t="str"/>
      <x:c r="P16" s="178" t="str"/>
      <x:c r="Q16" s="178" t="str">
        <x:v>Уменьшение оперативных показателей</x:v>
      </x:c>
      <x:c r="R16" s="179" t="str">
        <x:v>Неизвестный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217"/>
      <x:c r="H17" s="217"/>
      <x:c r="I17" s="217"/>
      <x:c r="J17" s="178" t="str"/>
      <x:c r="K17" s="211"/>
      <x:c r="L17" s="211"/>
      <x:c r="M17" s="178" t="str">
        <x:v>Не применимо</x:v>
      </x:c>
      <x:c r="N17" s="217"/>
      <x:c r="O17" s="178" t="str"/>
      <x:c r="P17" s="178" t="str"/>
      <x:c r="Q17" s="178" t="str">
        <x:v>Уменьшение оперативных показателей</x:v>
      </x:c>
      <x:c r="R17" s="179" t="str">
        <x:v>Неизвестный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217"/>
      <x:c r="H18" s="217"/>
      <x:c r="I18" s="217"/>
      <x:c r="J18" s="178" t="str"/>
      <x:c r="K18" s="211"/>
      <x:c r="L18" s="211"/>
      <x:c r="M18" s="178" t="str">
        <x:v>Не применимо</x:v>
      </x:c>
      <x:c r="N18" s="217"/>
      <x:c r="O18" s="178" t="str"/>
      <x:c r="P18" s="178" t="str"/>
      <x:c r="Q18" s="178" t="str">
        <x:v>Уменьшение оперативных показателей</x:v>
      </x:c>
      <x:c r="R18" s="179" t="str">
        <x:v>Неизвестный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217"/>
      <x:c r="H19" s="217"/>
      <x:c r="I19" s="217"/>
      <x:c r="J19" s="178" t="str"/>
      <x:c r="K19" s="211"/>
      <x:c r="L19" s="211"/>
      <x:c r="M19" s="178" t="str">
        <x:v>Не применимо</x:v>
      </x:c>
      <x:c r="N19" s="217"/>
      <x:c r="O19" s="178" t="str"/>
      <x:c r="P19" s="178" t="str"/>
      <x:c r="Q19" s="178" t="str">
        <x:v>Уменьшение оперативных показателей</x:v>
      </x:c>
      <x:c r="R19" s="179" t="str">
        <x:v>Неизвестный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217"/>
      <x:c r="H20" s="217"/>
      <x:c r="I20" s="217"/>
      <x:c r="J20" s="178" t="str"/>
      <x:c r="K20" s="211"/>
      <x:c r="L20" s="211"/>
      <x:c r="M20" s="178" t="str">
        <x:v>Не применимо</x:v>
      </x:c>
      <x:c r="N20" s="217"/>
      <x:c r="O20" s="178" t="str"/>
      <x:c r="P20" s="178" t="str"/>
      <x:c r="Q20" s="178" t="str">
        <x:v>Уменьшение оперативных показателей</x:v>
      </x:c>
      <x:c r="R20" s="179" t="str">
        <x:v>Неизвестный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217"/>
      <x:c r="H21" s="217"/>
      <x:c r="I21" s="217"/>
      <x:c r="J21" s="178" t="str"/>
      <x:c r="K21" s="211"/>
      <x:c r="L21" s="211"/>
      <x:c r="M21" s="178" t="str">
        <x:v>Не применимо</x:v>
      </x:c>
      <x:c r="N21" s="217"/>
      <x:c r="O21" s="178" t="str"/>
      <x:c r="P21" s="178" t="str"/>
      <x:c r="Q21" s="178" t="str">
        <x:v>Уменьшение оперативных показателей</x:v>
      </x:c>
      <x:c r="R21" s="179" t="str">
        <x:v>Неизвестный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217"/>
      <x:c r="H22" s="217"/>
      <x:c r="I22" s="217"/>
      <x:c r="J22" s="178" t="str"/>
      <x:c r="K22" s="211"/>
      <x:c r="L22" s="211"/>
      <x:c r="M22" s="178" t="str">
        <x:v>Не применимо</x:v>
      </x:c>
      <x:c r="N22" s="217"/>
      <x:c r="O22" s="178" t="str"/>
      <x:c r="P22" s="178" t="str"/>
      <x:c r="Q22" s="178" t="str">
        <x:v>Уменьшение оперативных показателей</x:v>
      </x:c>
      <x:c r="R22" s="179" t="str">
        <x:v>Неизвестный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217"/>
      <x:c r="H23" s="217"/>
      <x:c r="I23" s="217"/>
      <x:c r="J23" s="178" t="str"/>
      <x:c r="K23" s="211"/>
      <x:c r="L23" s="211"/>
      <x:c r="M23" s="178" t="str">
        <x:v>Не применимо</x:v>
      </x:c>
      <x:c r="N23" s="217"/>
      <x:c r="O23" s="178" t="str"/>
      <x:c r="P23" s="178" t="str"/>
      <x:c r="Q23" s="178" t="str">
        <x:v>Уменьшение оперативных показателей</x:v>
      </x:c>
      <x:c r="R23" s="179" t="str">
        <x:v>Неизвестный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218"/>
      <x:c r="H24" s="218"/>
      <x:c r="I24" s="218"/>
      <x:c r="J24" s="181" t="str"/>
      <x:c r="K24" s="212"/>
      <x:c r="L24" s="212"/>
      <x:c r="M24" s="181" t="str">
        <x:v>Не применимо</x:v>
      </x:c>
      <x:c r="N24" s="218"/>
      <x:c r="O24" s="181" t="str"/>
      <x:c r="P24" s="181" t="str"/>
      <x:c r="Q24" s="181" t="str">
        <x:v>Уменьшение оперативных показателей</x:v>
      </x:c>
      <x:c r="R24" s="182" t="str">
        <x:v>Неизвестный</x:v>
      </x:c>
    </x:row>
  </x:sheetData>
  <x:mergeCells>
    <x:mergeCell ref="A1:R1"/>
    <x:mergeCell ref="A2:R2"/>
  </x:mergeCells>
  <x:conditionalFormatting sqref="M5:M24">
    <x:cfRule type="expression" dxfId="29" priority="1">
      <x:formula>M5="Approved"</x:formula>
    </x:cfRule>
    <x:cfRule type="expression" dxfId="30" priority="2">
      <x:formula>M5="Finding open"</x:formula>
    </x:cfRule>
    <x:cfRule type="expression" dxfId="31" priority="3">
      <x:formula>M5="In progress"</x:formula>
    </x:cfRule>
    <x:cfRule type="expression" dxfId="32" priority="4">
      <x:formula>M5="Blocked"</x:formula>
    </x:cfRule>
  </x:conditionalFormatting>
  <x:dataValidations count="3">
    <x:dataValidation type="list" sqref="M5:M24">
      <x:formula1>Lists!$A$5:$A$12</x:formula1>
    </x:dataValidation>
    <x:dataValidation type="list" sqref="Q5:Q24">
      <x:formula1>Lists!$I$5:$I$9</x:formula1>
    </x:dataValidation>
    <x:dataValidation type="list" sqref="R5:R24">
      <x:formula1>Lists!$C$5:$C$8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9d76382f0544f13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31" hidden="0" customWidth="1"/>
    <x:col min="4" max="4" width="28" hidden="0" customWidth="1"/>
    <x:col min="5" max="5" width="32" hidden="0" customWidth="1"/>
    <x:col min="6" max="6" width="32" hidden="0" customWidth="1"/>
    <x:col min="7" max="7" width="32" hidden="0" customWidth="1"/>
    <x:col min="8" max="8" width="35" hidden="0" customWidth="1"/>
    <x:col min="9" max="9" width="36" hidden="0" customWidth="1"/>
    <x:col min="10" max="10" width="17" hidden="0" customWidth="1"/>
    <x:col min="11" max="11" width="18" hidden="0" customWidth="1"/>
    <x:col min="12" max="12" width="14" hidden="0" customWidth="1"/>
    <x:col min="13" max="13" width="15" hidden="0" customWidth="1"/>
    <x:col min="14" max="14" width="32" hidden="0" customWidth="1"/>
    <x:col min="15" max="15" width="31" hidden="0" customWidth="1"/>
    <x:col min="16" max="16" width="18" hidden="0" customWidth="1"/>
  </x:cols>
  <x:sheetData>
    <x:row r="1" ht="34" customHeight="1">
      <x:c r="A1" s="4" t="str">
        <x:v>Готовность к изменению климата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0" customHeight="1">
      <x:c r="A2" s="11" t="str">
        <x:v>Соедините опасности, воздействие, уязвимость, последствия, действия, затраты и остаточный риск.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</x:row>
    <x:row r="4" ht="34" customHeight="1">
      <x:c r="A4" s="55" t="str">
        <x:v>Идентификатор риска</x:v>
      </x:c>
      <x:c r="B4" s="56" t="str">
        <x:v>Опасность</x:v>
      </x:c>
      <x:c r="C4" s="56" t="str">
        <x:v>Актив / сайт / процесс</x:v>
      </x:c>
      <x:c r="D4" s="56" t="str">
        <x:v>Выявление</x:v>
      </x:c>
      <x:c r="E4" s="56" t="str">
        <x:v>Уязвимость</x:v>
      </x:c>
      <x:c r="F4" s="56" t="str">
        <x:v>Операционные последствия</x:v>
      </x:c>
      <x:c r="G4" s="56" t="str">
        <x:v>Финансовые последствия</x:v>
      </x:c>
      <x:c r="H4" s="56" t="str">
        <x:v>Сценарий / доказательства</x:v>
      </x:c>
      <x:c r="I4" s="56" t="str">
        <x:v>Приспособление</x:v>
      </x:c>
      <x:c r="J4" s="56" t="str">
        <x:v>Стоимость / капекс</x:v>
      </x:c>
      <x:c r="K4" s="56" t="str">
        <x:v>Владелец</x:v>
      </x:c>
      <x:c r="L4" s="56" t="str">
        <x:v>Целевая дата</x:v>
      </x:c>
      <x:c r="M4" s="56" t="str">
        <x:v>Оставшееся риск</x:v>
      </x:c>
      <x:c r="N4" s="56" t="str">
        <x:v>Ссылка на бизнес-продолжительность</x:v>
      </x:c>
      <x:c r="O4" s="56" t="str">
        <x:v>Доказательства</x:v>
      </x:c>
      <x:c r="P4" s="57" t="str">
        <x:v>Статус</x:v>
      </x:c>
    </x:row>
    <x:row r="5">
      <x:c r="A5" s="174" t="str">
        <x:v>EX-RSK-001</x:v>
      </x:c>
      <x:c r="B5" s="175" t="str">
        <x:v>Экстремальная жара</x:v>
      </x:c>
      <x:c r="C5" s="175" t="str">
        <x:v>Илюстративная рабочая сила / процесс на открытом воздухе - замена</x:v>
      </x:c>
      <x:c r="D5" s="175" t="str">
        <x:v>Дни с высокой температурой и пиковой жары</x:v>
      </x:c>
      <x:c r="E5" s="175" t="str">
        <x:v>Режим работы, охлаждение и чувствительность критического оборудования для оценки</x:v>
      </x:c>
      <x:c r="F5" s="175" t="str">
        <x:v>Здоровье работников, потерянные часы, отсрочка или отключение</x:v>
      </x:c>
      <x:c r="G5" s="175" t="str">
        <x:v>Медицинские расходы, сверхурочные работы, потеря мощности и капекс</x:v>
      </x:c>
      <x:c r="H5" s="175" t="str">
        <x:v>Илюстративные - заменить конкретными данными на месте</x:v>
      </x:c>
      <x:c r="I5" s="175" t="str">
        <x:v>План действий по теплоснабжению, инженерные контрольные механизмы и пороги запуска</x:v>
      </x:c>
      <x:c r="J5" s="216" t="n">
        <x:v>0</x:v>
      </x:c>
      <x:c r="K5" s="175" t="str"/>
      <x:c r="L5" s="210"/>
      <x:c r="M5" s="175" t="str">
        <x:v>Высокая</x:v>
      </x:c>
      <x:c r="N5" s="175" t="str">
        <x:v>Обновление планов чрезвычайной ситуации и непрерывности</x:v>
      </x:c>
      <x:c r="O5" s="175" t="str"/>
      <x:c r="P5" s="176" t="str">
        <x:v>Не началось .</x:v>
      </x:c>
    </x:row>
    <x:row r="6">
      <x:c r="A6" s="177" t="str">
        <x:v>EX-RSK-002</x:v>
      </x:c>
      <x:c r="B6" s="178" t="str">
        <x:v>Сильные осадки / наводнения</x:v>
      </x:c>
      <x:c r="C6" s="178" t="str">
        <x:v>Илюстративный низкополовой участок - замена</x:v>
      </x:c>
      <x:c r="D6" s="178" t="str">
        <x:v>Воздействие дренажа и доступа</x:v>
      </x:c>
      <x:c r="E6" s="178" t="str">
        <x:v>Сборные и расходы на эксплуатацию</x:v>
      </x:c>
      <x:c r="F6" s="178" t="str">
        <x:v>Перерыв доступа, повреждение оборудования и задержка поставок</x:v>
      </x:c>
      <x:c r="G6" s="178" t="str">
        <x:v>Стоимость ремонта, потеря запасов, задержка доходов и эффект страхования</x:v>
      </x:c>
      <x:c r="H6" s="178" t="str">
        <x:v>Илюстративный - замена</x:v>
      </x:c>
      <x:c r="I6" s="178" t="str">
        <x:v>Усовершенствование дренажа, барьеры, техническое обслуживание и реакционные триггеры</x:v>
      </x:c>
      <x:c r="J6" s="217" t="n">
        <x:v>0</x:v>
      </x:c>
      <x:c r="K6" s="178" t="str"/>
      <x:c r="L6" s="211"/>
      <x:c r="M6" s="178" t="str">
        <x:v>Высокая</x:v>
      </x:c>
      <x:c r="N6" s="178" t="str">
        <x:v>Обновление планов чрезвычайной ситуации и непрерывности</x:v>
      </x:c>
      <x:c r="O6" s="178" t="str"/>
      <x:c r="P6" s="179" t="str">
        <x:v>Не началось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217"/>
      <x:c r="K7" s="178" t="str"/>
      <x:c r="L7" s="211"/>
      <x:c r="M7" s="178" t="str">
        <x:v>Средний</x:v>
      </x:c>
      <x:c r="N7" s="178" t="str"/>
      <x:c r="O7" s="178" t="str"/>
      <x:c r="P7" s="179" t="str">
        <x:v>Не применимо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217"/>
      <x:c r="K8" s="178" t="str"/>
      <x:c r="L8" s="211"/>
      <x:c r="M8" s="178" t="str">
        <x:v>Средний</x:v>
      </x:c>
      <x:c r="N8" s="178" t="str"/>
      <x:c r="O8" s="178" t="str"/>
      <x:c r="P8" s="179" t="str">
        <x:v>Не применимо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217"/>
      <x:c r="K9" s="178" t="str"/>
      <x:c r="L9" s="211"/>
      <x:c r="M9" s="178" t="str">
        <x:v>Средний</x:v>
      </x:c>
      <x:c r="N9" s="178" t="str"/>
      <x:c r="O9" s="178" t="str"/>
      <x:c r="P9" s="179" t="str">
        <x:v>Не применимо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217"/>
      <x:c r="K10" s="178" t="str"/>
      <x:c r="L10" s="211"/>
      <x:c r="M10" s="178" t="str">
        <x:v>Средний</x:v>
      </x:c>
      <x:c r="N10" s="178" t="str"/>
      <x:c r="O10" s="178" t="str"/>
      <x:c r="P10" s="179" t="str">
        <x:v>Не применимо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217"/>
      <x:c r="K11" s="178" t="str"/>
      <x:c r="L11" s="211"/>
      <x:c r="M11" s="178" t="str">
        <x:v>Средний</x:v>
      </x:c>
      <x:c r="N11" s="178" t="str"/>
      <x:c r="O11" s="178" t="str"/>
      <x:c r="P11" s="179" t="str">
        <x:v>Не применимо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217"/>
      <x:c r="K12" s="178" t="str"/>
      <x:c r="L12" s="211"/>
      <x:c r="M12" s="178" t="str">
        <x:v>Средний</x:v>
      </x:c>
      <x:c r="N12" s="178" t="str"/>
      <x:c r="O12" s="178" t="str"/>
      <x:c r="P12" s="179" t="str">
        <x:v>Не применимо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217"/>
      <x:c r="K13" s="178" t="str"/>
      <x:c r="L13" s="211"/>
      <x:c r="M13" s="178" t="str">
        <x:v>Средний</x:v>
      </x:c>
      <x:c r="N13" s="178" t="str"/>
      <x:c r="O13" s="178" t="str"/>
      <x:c r="P13" s="179" t="str">
        <x:v>Не применимо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217"/>
      <x:c r="K14" s="178" t="str"/>
      <x:c r="L14" s="211"/>
      <x:c r="M14" s="178" t="str">
        <x:v>Средний</x:v>
      </x:c>
      <x:c r="N14" s="178" t="str"/>
      <x:c r="O14" s="178" t="str"/>
      <x:c r="P14" s="179" t="str">
        <x:v>Не применимо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217"/>
      <x:c r="K15" s="178" t="str"/>
      <x:c r="L15" s="211"/>
      <x:c r="M15" s="178" t="str">
        <x:v>Средний</x:v>
      </x:c>
      <x:c r="N15" s="178" t="str"/>
      <x:c r="O15" s="178" t="str"/>
      <x:c r="P15" s="179" t="str">
        <x:v>Не применимо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217"/>
      <x:c r="K16" s="178" t="str"/>
      <x:c r="L16" s="211"/>
      <x:c r="M16" s="178" t="str">
        <x:v>Средний</x:v>
      </x:c>
      <x:c r="N16" s="178" t="str"/>
      <x:c r="O16" s="178" t="str"/>
      <x:c r="P16" s="179" t="str">
        <x:v>Не применимо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217"/>
      <x:c r="K17" s="178" t="str"/>
      <x:c r="L17" s="211"/>
      <x:c r="M17" s="178" t="str">
        <x:v>Средний</x:v>
      </x:c>
      <x:c r="N17" s="178" t="str"/>
      <x:c r="O17" s="178" t="str"/>
      <x:c r="P17" s="179" t="str">
        <x:v>Не применимо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217"/>
      <x:c r="K18" s="178" t="str"/>
      <x:c r="L18" s="211"/>
      <x:c r="M18" s="178" t="str">
        <x:v>Средний</x:v>
      </x:c>
      <x:c r="N18" s="178" t="str"/>
      <x:c r="O18" s="178" t="str"/>
      <x:c r="P18" s="179" t="str">
        <x:v>Не применимо</x:v>
      </x:c>
    </x:row>
    <x:row r="19">
      <x:c r="A19" s="180" t="str"/>
      <x:c r="B19" s="181" t="str"/>
      <x:c r="C19" s="181" t="str"/>
      <x:c r="D19" s="181" t="str"/>
      <x:c r="E19" s="181" t="str"/>
      <x:c r="F19" s="181" t="str"/>
      <x:c r="G19" s="181" t="str"/>
      <x:c r="H19" s="181" t="str"/>
      <x:c r="I19" s="181" t="str"/>
      <x:c r="J19" s="218"/>
      <x:c r="K19" s="181" t="str"/>
      <x:c r="L19" s="212"/>
      <x:c r="M19" s="181" t="str">
        <x:v>Средний</x:v>
      </x:c>
      <x:c r="N19" s="181" t="str"/>
      <x:c r="O19" s="181" t="str"/>
      <x:c r="P19" s="182" t="str">
        <x:v>Не применимо</x:v>
      </x:c>
    </x:row>
  </x:sheetData>
  <x:mergeCells>
    <x:mergeCell ref="A1:P1"/>
    <x:mergeCell ref="A2:P2"/>
  </x:mergeCells>
  <x:conditionalFormatting sqref="P5:P19">
    <x:cfRule type="expression" dxfId="33" priority="1">
      <x:formula>P5="Approved"</x:formula>
    </x:cfRule>
    <x:cfRule type="expression" dxfId="34" priority="2">
      <x:formula>P5="Finding open"</x:formula>
    </x:cfRule>
    <x:cfRule type="expression" dxfId="35" priority="3">
      <x:formula>P5="In progress"</x:formula>
    </x:cfRule>
    <x:cfRule type="expression" dxfId="36" priority="4">
      <x:formula>P5="Blocked"</x:formula>
    </x:cfRule>
  </x:conditionalFormatting>
  <x:dataValidations count="2">
    <x:dataValidation type="list" sqref="M5:M19">
      <x:formula1>Lists!$J$5:$J$8</x:formula1>
    </x:dataValidation>
    <x:dataValidation type="list" sqref="P5:P19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e7372d90c9840a5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7" hidden="0" customWidth="1"/>
    <x:col min="3" max="3" width="47" hidden="0" customWidth="1"/>
    <x:col min="4" max="4" width="18" hidden="0" customWidth="1"/>
    <x:col min="5" max="5" width="18" hidden="0" customWidth="1"/>
    <x:col min="6" max="6" width="18" hidden="0" customWidth="1"/>
    <x:col min="7" max="7" width="15" hidden="0" customWidth="1"/>
    <x:col min="8" max="8" width="37" hidden="0" customWidth="1"/>
    <x:col min="9" max="9" width="14" hidden="0" customWidth="1"/>
    <x:col min="10" max="10" width="55" hidden="0" customWidth="1"/>
  </x:cols>
  <x:sheetData>
    <x:row r="1" ht="34" customHeight="1">
      <x:c r="A1" s="4" t="str">
        <x:v>Документы и публикации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Открытые критические ворота блокируют готовность даже после выполнения большинства задач.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55" t="str">
        <x:v>Ворота</x:v>
      </x:c>
      <x:c r="B4" s="56" t="str">
        <x:v>Решение / испытание</x:v>
      </x:c>
      <x:c r="C4" s="56" t="str">
        <x:v>Минимальные доказательства</x:v>
      </x:c>
      <x:c r="D4" s="56" t="str">
        <x:v>Владелец</x:v>
      </x:c>
      <x:c r="E4" s="56" t="str">
        <x:v>Противник</x:v>
      </x:c>
      <x:c r="F4" s="56" t="str">
        <x:v>Статус</x:v>
      </x:c>
      <x:c r="G4" s="56" t="str">
        <x:v>Результат ворота</x:v>
      </x:c>
      <x:c r="H4" s="56" t="str">
        <x:v>Открытая проблема / действие</x:v>
      </x:c>
      <x:c r="I4" s="56" t="str">
        <x:v>Дата истечения срока</x:v>
      </x:c>
      <x:c r="J4" s="57" t="str">
        <x:v>URL-адрес источника</x:v>
      </x:c>
    </x:row>
    <x:row r="5">
      <x:c r="A5" s="110" t="str">
        <x:v>1</x:v>
      </x:c>
      <x:c r="B5" s="139" t="str">
        <x:v>Правовой путь</x:v>
      </x:c>
      <x:c r="C5" s="139" t="str">
        <x:v>Действующий меморандум о правовом пути, установленный источник и дата рассмотрения</x:v>
      </x:c>
      <x:c r="D5" s="139" t="str"/>
      <x:c r="E5" s="139" t="str"/>
      <x:c r="F5" s="139" t="str">
        <x:v>Не началось .</x:v>
      </x:c>
      <x:c r="G5" s="139" t="str">
        <x:f>IF(OR(F5="Approved",F5="Not applicable"),"PASS","OPEN")</x:f>
        <x:v>OPEN</x:v>
      </x:c>
      <x:c r="H5" s="139" t="str"/>
      <x:c r="I5" s="150"/>
      <x:c r="J5" s="111" t="str">
        <x:v>https://uaelegislation.gov.ae/en/legislations/2558</x:v>
      </x:c>
    </x:row>
    <x:row r="6">
      <x:c r="A6" s="112" t="str">
        <x:v>2</x:v>
      </x:c>
      <x:c r="B6" s="140" t="str">
        <x:v>Орган / назначение</x:v>
      </x:c>
      <x:c r="C6" s="140" t="str">
        <x:v>Указанное наименование или доказательства местной применимости; открытые вопросы о компетенции</x:v>
      </x:c>
      <x:c r="D6" s="140" t="str"/>
      <x:c r="E6" s="140" t="str"/>
      <x:c r="F6" s="140" t="str">
        <x:v>Не началось .</x:v>
      </x:c>
      <x:c r="G6" s="140" t="str">
        <x:f>IF(OR(F6="Approved",F6="Not applicable"),"PASS","OPEN")</x:f>
        <x:v>OPEN</x:v>
      </x:c>
      <x:c r="H6" s="140" t="str"/>
      <x:c r="I6" s="151"/>
      <x:c r="J6" s="113" t="str">
        <x:v>https://uaelegislation.gov.ae/en/legislations/2558</x:v>
      </x:c>
    </x:row>
    <x:row r="7">
      <x:c r="A7" s="112" t="str">
        <x:v>3</x:v>
      </x:c>
      <x:c r="B7" s="140" t="str">
        <x:v>Граница</x:v>
      </x:c>
      <x:c r="C7" s="140" t="str">
        <x:v>Удостоверенное предприятие, объект, оператор, газы, Сфера действия и период</x:v>
      </x:c>
      <x:c r="D7" s="140" t="str"/>
      <x:c r="E7" s="140" t="str"/>
      <x:c r="F7" s="140" t="str">
        <x:v>Не началось .</x:v>
      </x:c>
      <x:c r="G7" s="140" t="str">
        <x:f>IF(OR(F7="Approved",F7="Not applicable"),"PASS","OPEN")</x:f>
        <x:v>OPEN</x:v>
      </x:c>
      <x:c r="H7" s="140" t="str"/>
      <x:c r="I7" s="151"/>
      <x:c r="J7" s="113" t="str">
        <x:v>https://uaelegislation.gov.ae/en/legislations/2558</x:v>
      </x:c>
    </x:row>
    <x:row r="8">
      <x:c r="A8" s="112" t="str">
        <x:v>4</x:v>
      </x:c>
      <x:c r="B8" s="140" t="str">
        <x:v>Полная информация о источнике</x:v>
      </x:c>
      <x:c r="C8" s="140" t="str">
        <x:v>Сопоставленные объекты и население источника выбросов</x:v>
      </x:c>
      <x:c r="D8" s="140" t="str"/>
      <x:c r="E8" s="140" t="str"/>
      <x:c r="F8" s="140" t="str">
        <x:v>Не началось .</x:v>
      </x:c>
      <x:c r="G8" s="140" t="str">
        <x:f>IF(OR(F8="Approved",F8="Not applicable"),"PASS","OPEN")</x:f>
        <x:v>OPEN</x:v>
      </x:c>
      <x:c r="H8" s="140" t="str"/>
      <x:c r="I8" s="151"/>
      <x:c r="J8" s="113" t="str">
        <x:v>https://uaelegislation.gov.ae/en/legislations/2558</x:v>
      </x:c>
    </x:row>
    <x:row r="9">
      <x:c r="A9" s="112" t="str">
        <x:v>5</x:v>
      </x:c>
      <x:c r="B9" s="140" t="str">
        <x:v>Методы</x:v>
      </x:c>
      <x:c r="C9" s="140" t="str">
        <x:v>Утвержденные методы, факторы, единицы, оценки и журнал изменений</x:v>
      </x:c>
      <x:c r="D9" s="140" t="str"/>
      <x:c r="E9" s="140" t="str"/>
      <x:c r="F9" s="140" t="str">
        <x:v>Не началось .</x:v>
      </x:c>
      <x:c r="G9" s="140" t="str">
        <x:f>IF(OR(F9="Approved",F9="Not applicable"),"PASS","OPEN")</x:f>
        <x:v>OPEN</x:v>
      </x:c>
      <x:c r="H9" s="140" t="str"/>
      <x:c r="I9" s="151"/>
      <x:c r="J9" s="113" t="str">
        <x:v>https://uaelegislation.gov.ae/en/legislations/2558</x:v>
      </x:c>
    </x:row>
    <x:row r="10">
      <x:c r="A10" s="112" t="str">
        <x:v>6</x:v>
      </x:c>
      <x:c r="B10" s="140" t="str">
        <x:v>Доказательства</x:v>
      </x:c>
      <x:c r="C10" s="140" t="str">
        <x:v>Оригинальные записи, связанные с ними, извлекаемые и хранящиеся в течение требуемого периода</x:v>
      </x:c>
      <x:c r="D10" s="140" t="str"/>
      <x:c r="E10" s="140" t="str"/>
      <x:c r="F10" s="140" t="str">
        <x:v>Не началось .</x:v>
      </x:c>
      <x:c r="G10" s="140" t="str">
        <x:f>IF(OR(F10="Approved",F10="Not applicable"),"PASS","OPEN")</x:f>
        <x:v>OPEN</x:v>
      </x:c>
      <x:c r="H10" s="140" t="str"/>
      <x:c r="I10" s="151"/>
      <x:c r="J10" s="113" t="str">
        <x:v>https://uaelegislation.gov.ae/en/legislations/2558</x:v>
      </x:c>
    </x:row>
    <x:row r="11">
      <x:c r="A11" s="112" t="str">
        <x:v>7</x:v>
      </x:c>
      <x:c r="B11" s="140" t="str">
        <x:v>Контроль</x:v>
      </x:c>
      <x:c r="C11" s="140" t="str">
        <x:v>Ключевые контрольные операции выполнены; критические/существенные результаты исправлены и перепробованы</x:v>
      </x:c>
      <x:c r="D11" s="140" t="str"/>
      <x:c r="E11" s="140" t="str"/>
      <x:c r="F11" s="140" t="str">
        <x:v>Не началось .</x:v>
      </x:c>
      <x:c r="G11" s="140" t="str">
        <x:f>IF(OR(F11="Approved",F11="Not applicable"),"PASS","OPEN")</x:f>
        <x:v>OPEN</x:v>
      </x:c>
      <x:c r="H11" s="140" t="str"/>
      <x:c r="I11" s="151"/>
      <x:c r="J11" s="113" t="str">
        <x:v>https://uaelegislation.gov.ae/en/legislations/2558</x:v>
      </x:c>
    </x:row>
    <x:row r="12">
      <x:c r="A12" s="112" t="str">
        <x:v>8</x:v>
      </x:c>
      <x:c r="B12" s="140" t="str">
        <x:v>Проверка</x:v>
      </x:c>
      <x:c r="C12" s="140" t="str">
        <x:v>Завершенная проверка или утвержденный статус/ограничения</x:v>
      </x:c>
      <x:c r="D12" s="140" t="str"/>
      <x:c r="E12" s="140" t="str"/>
      <x:c r="F12" s="140" t="str">
        <x:v>Не началось .</x:v>
      </x:c>
      <x:c r="G12" s="140" t="str">
        <x:f>IF(OR(F12="Approved",F12="Not applicable"),"PASS","OPEN")</x:f>
        <x:v>OPEN</x:v>
      </x:c>
      <x:c r="H12" s="140" t="str"/>
      <x:c r="I12" s="151"/>
      <x:c r="J12" s="113" t="str">
        <x:v>https://facilitymrv.ead.ae/</x:v>
      </x:c>
    </x:row>
    <x:row r="13">
      <x:c r="A13" s="112" t="str">
        <x:v>9</x:v>
      </x:c>
      <x:c r="B13" s="140" t="str">
        <x:v>Планы и управление</x:v>
      </x:c>
      <x:c r="C13" s="140" t="str">
        <x:v>Информация о сокращении/адаптации, согласованная с инвентаризацией, бюджетами и утверждениями</x:v>
      </x:c>
      <x:c r="D13" s="140" t="str"/>
      <x:c r="E13" s="140" t="str"/>
      <x:c r="F13" s="140" t="str">
        <x:v>Не началось .</x:v>
      </x:c>
      <x:c r="G13" s="140" t="str">
        <x:f>IF(OR(F13="Approved",F13="Not applicable"),"PASS","OPEN")</x:f>
        <x:v>OPEN</x:v>
      </x:c>
      <x:c r="H13" s="140" t="str"/>
      <x:c r="I13" s="151"/>
      <x:c r="J13" s="113" t="str">
        <x:v>https://uaelegislation.gov.ae/en/legislations/2558</x:v>
      </x:c>
    </x:row>
    <x:row r="14">
      <x:c r="A14" s="114" t="str">
        <x:v>10</x:v>
      </x:c>
      <x:c r="B14" s="141" t="str">
        <x:v>Окончательный досье и претензии</x:v>
      </x:c>
      <x:c r="C14" s="141" t="str">
        <x:v>Утвержденный файл, сумма проверки, расписка, хранение, требования и протокол регулирующего органа</x:v>
      </x:c>
      <x:c r="D14" s="141" t="str"/>
      <x:c r="E14" s="141" t="str"/>
      <x:c r="F14" s="141" t="str">
        <x:v>Не началось .</x:v>
      </x:c>
      <x:c r="G14" s="141" t="str">
        <x:f>IF(OR(F14="Approved",F14="Not applicable"),"PASS","OPEN")</x:f>
        <x:v>OPEN</x:v>
      </x:c>
      <x:c r="H14" s="141" t="str"/>
      <x:c r="I14" s="152"/>
      <x:c r="J14" s="115" t="str">
        <x:v>https://uaelegislation.gov.ae/en/legislations/2558</x:v>
      </x:c>
    </x:row>
    <x:row r="17">
      <x:c r="A17" s="223" t="str">
        <x:v>Общий статус публикации / контроля подачи документов</x:v>
      </x:c>
      <x:c r="B17" s="223"/>
      <x:c r="C17" s="223"/>
      <x:c r="D17" s="228" t="str">
        <x:f>IF(COUNTIF(G5:G14,"OPEN")=0,"READY FOR FINAL CONTROL","NOT READY - OPEN GATES")</x:f>
        <x:v>NOT READY - OPEN GATES</x:v>
      </x:c>
      <x:c r="E17" s="228"/>
      <x:c r="F17" s="228"/>
      <x:c r="G17" s="228"/>
    </x:row>
  </x:sheetData>
  <x:mergeCells>
    <x:mergeCell ref="A1:J1"/>
    <x:mergeCell ref="A2:J2"/>
    <x:mergeCell ref="A17:C17"/>
    <x:mergeCell ref="D17:G17"/>
  </x:mergeCells>
  <x:conditionalFormatting sqref="F5:F14">
    <x:cfRule type="expression" dxfId="37" priority="1">
      <x:formula>F5="Approved"</x:formula>
    </x:cfRule>
    <x:cfRule type="expression" dxfId="38" priority="2">
      <x:formula>F5="Finding open"</x:formula>
    </x:cfRule>
    <x:cfRule type="expression" dxfId="39" priority="3">
      <x:formula>F5="In progress"</x:formula>
    </x:cfRule>
    <x:cfRule type="expression" dxfId="40" priority="4">
      <x:formula>F5="Blocked"</x:formula>
    </x:cfRule>
  </x:conditionalFormatting>
  <x:conditionalFormatting sqref="G5:G14">
    <x:cfRule type="expression" dxfId="41" priority="5">
      <x:formula>G5="PASS"</x:formula>
    </x:cfRule>
    <x:cfRule type="expression" dxfId="42" priority="6">
      <x:formula>G5="OPEN"</x:formula>
    </x:cfRule>
  </x:conditionalFormatting>
  <x:dataValidations count="1">
    <x:dataValidation type="list" sqref="F5:F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aa2d34d74842f2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21" hidden="0" customWidth="1"/>
    <x:col min="4" max="4" width="14" hidden="0" customWidth="1"/>
    <x:col min="5" max="5" width="15" hidden="0" customWidth="1"/>
    <x:col min="6" max="6" width="19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4" t="str">
        <x:v>UAE Доска готовности к климатическим изменениям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N1"/>
      <x:c r="O1"/>
    </x:row>
    <x:row r="2" ht="30" customHeight="1">
      <x:c r="A2" s="11" t="str">
        <x:v>Формулово-направленный резюме рабочих регистров и десяти порталов подачи документов.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N2"/>
      <x:c r="O2"/>
    </x:row>
    <x:row r="3">
      <x:c r="N3"/>
      <x:c r="O3"/>
    </x:row>
    <x:row r="4">
      <x:c r="A4" s="235" t="str">
        <x:v>Открытые ворота для подачи документов</x:v>
      </x:c>
      <x:c r="B4" s="235"/>
      <x:c r="C4" s="235"/>
      <x:c r="D4" s="281" t="str">
        <x:v>Утвержденные контрольные показатели</x:v>
      </x:c>
      <x:c r="E4" s="281"/>
      <x:c r="F4" s="281"/>
      <x:c r="G4" s="327" t="str">
        <x:v>Утвержденные очереди доказательств</x:v>
      </x:c>
      <x:c r="H4" s="327"/>
      <x:c r="I4" s="327"/>
      <x:c r="J4" s="373" t="str">
        <x:v>Критические / высокие контрольные системы открыты</x:v>
      </x:c>
      <x:c r="K4" s="373"/>
      <x:c r="L4" s="373"/>
      <x:c r="N4"/>
      <x:c r="O4"/>
    </x:row>
    <x:row r="5">
      <x:c r="A5" s="253" t="n">
        <x:f>COUNTIF('Filing &amp; Approval'!G5:G14,"OPEN")</x:f>
        <x:v>10</x:v>
      </x:c>
      <x:c r="B5" s="254"/>
      <x:c r="C5" s="255"/>
      <x:c r="D5" s="299" t="n">
        <x:f>COUNTIF('Control Checklist'!H5:H24,"Approved")</x:f>
        <x:v>0</x:v>
      </x:c>
      <x:c r="E5" s="300"/>
      <x:c r="F5" s="301"/>
      <x:c r="G5" s="345" t="n">
        <x:f>COUNTIF('Data &amp; Evidence'!M5:M34,"Approved")</x:f>
        <x:v>0</x:v>
      </x:c>
      <x:c r="H5" s="346"/>
      <x:c r="I5" s="347"/>
      <x:c r="J5" s="391" t="n">
        <x:f>COUNTIFS('Control Checklist'!J5:J24,"Critical",'Control Checklist'!H5:H24,"&lt;&gt;Approved")+COUNTIFS('Control Checklist'!J5:J24,"High",'Control Checklist'!H5:H24,"&lt;&gt;Approved")</x:f>
        <x:v>0</x:v>
      </x:c>
      <x:c r="K5" s="392"/>
      <x:c r="L5" s="393"/>
      <x:c r="N5"/>
      <x:c r="O5"/>
    </x:row>
    <x:row r="6">
      <x:c r="A6" s="256"/>
      <x:c r="B6" s="257"/>
      <x:c r="C6" s="258"/>
      <x:c r="D6" s="302"/>
      <x:c r="E6" s="303"/>
      <x:c r="F6" s="304"/>
      <x:c r="G6" s="348"/>
      <x:c r="H6" s="349"/>
      <x:c r="I6" s="350"/>
      <x:c r="J6" s="394"/>
      <x:c r="K6" s="395"/>
      <x:c r="L6" s="396"/>
    </x:row>
    <x:row r="8">
      <x:c r="A8" s="223" t="str">
        <x:v>Общий контроль завершен</x:v>
      </x:c>
      <x:c r="B8" s="223"/>
      <x:c r="C8" s="223"/>
      <x:c r="D8" s="223" t="str">
        <x:v>Результат проверки подачи документов</x:v>
      </x:c>
      <x:c r="E8" s="223"/>
      <x:c r="F8" s="223"/>
      <x:c r="G8" s="223"/>
      <x:c r="H8" s="223"/>
      <x:c r="I8" s="223"/>
      <x:c r="J8" s="223"/>
      <x:c r="K8" s="223"/>
      <x:c r="L8" s="223"/>
    </x:row>
    <x:row r="9">
      <x:c r="A9" s="419" t="n">
        <x:f>IFERROR(COUNTIF('Control Checklist'!H5:H24,"Approved")/COUNTA('Control Checklist'!A5:A24),0)</x:f>
        <x:v>0</x:v>
      </x:c>
      <x:c r="B9" s="419"/>
      <x:c r="C9" s="419"/>
      <x:c r="D9" s="426" t="str">
        <x:f>IF(COUNTIF('Filing &amp; Approval'!G5:G14,"OPEN")=0,"READY FOR FINAL CONTROL","NOT READY - OPEN GATES")</x:f>
        <x:v>NOT READY - OPEN GATES</x:v>
      </x:c>
      <x:c r="E9" s="426"/>
      <x:c r="F9" s="426"/>
      <x:c r="G9" s="426"/>
      <x:c r="H9" s="426"/>
      <x:c r="I9" s="426"/>
      <x:c r="J9" s="426"/>
      <x:c r="K9" s="426"/>
      <x:c r="L9" s="426"/>
    </x:row>
    <x:row r="10">
      <x:c r="A10" s="419"/>
      <x:c r="B10" s="419"/>
      <x:c r="C10" s="419"/>
      <x:c r="D10" s="426"/>
      <x:c r="E10" s="426"/>
      <x:c r="F10" s="426"/>
      <x:c r="G10" s="426"/>
      <x:c r="H10" s="426"/>
      <x:c r="I10" s="426"/>
      <x:c r="J10" s="426"/>
      <x:c r="K10" s="426"/>
      <x:c r="L10" s="426"/>
    </x:row>
    <x:row r="13" ht="34" customHeight="1">
      <x:c r="A13" s="55" t="str">
        <x:v>Рабочий поток</x:v>
      </x:c>
      <x:c r="B13" s="56" t="str">
        <x:v>Общие записи</x:v>
      </x:c>
      <x:c r="C13" s="56" t="str">
        <x:v>Утвержден / завершен</x:v>
      </x:c>
      <x:c r="D13" s="56" t="str">
        <x:v>Открыто</x:v>
      </x:c>
      <x:c r="E13" s="56" t="str">
        <x:v>Завершение</x:v>
      </x:c>
      <x:c r="F13" s="57" t="str">
        <x:v>Критический/высокий, открытый</x:v>
      </x:c>
    </x:row>
    <x:row r="14">
      <x:c r="A14" s="110" t="str">
        <x:v>Применимость</x:v>
      </x:c>
      <x:c r="B14" s="139" t="n">
        <x:f>COUNTA(Applicability!A5:A14)</x:f>
        <x:v>10</x:v>
      </x:c>
      <x:c r="C14" s="139" t="n">
        <x:f>COUNTIF(Applicability!I5:I14,"Approved")</x:f>
        <x:v>0</x:v>
      </x:c>
      <x:c r="D14" s="139" t="n">
        <x:f>COUNTIF(Applicability!I5:I14,"&lt;&gt;Approved")</x:f>
        <x:v>10</x:v>
      </x:c>
      <x:c r="E14" s="430" t="n">
        <x:f>IFERROR(C14/B14,0)</x:f>
        <x:v>0</x:v>
      </x:c>
      <x:c r="F14" s="111" t="n">
        <x:f>0</x:f>
        <x:v>0</x:v>
      </x:c>
    </x:row>
    <x:row r="15">
      <x:c r="A15" s="112" t="str">
        <x:v>Регулирующее наблюдение</x:v>
      </x:c>
      <x:c r="B15" s="140" t="n">
        <x:f>COUNTA('Regulatory Watch'!A5:A14)</x:f>
        <x:v>10</x:v>
      </x:c>
      <x:c r="C15" s="140" t="n">
        <x:f>COUNTIF('Regulatory Watch'!K5:K14,"Approved")</x:f>
        <x:v>0</x:v>
      </x:c>
      <x:c r="D15" s="140" t="n">
        <x:f>COUNTIF('Regulatory Watch'!K5:K14,"&lt;&gt;Approved")</x:f>
        <x:v>10</x:v>
      </x:c>
      <x:c r="E15" s="431" t="n">
        <x:f>IFERROR(C15/B15,0)</x:f>
        <x:v>0</x:v>
      </x:c>
      <x:c r="F15" s="113" t="n">
        <x:f>0</x:f>
        <x:v>0</x:v>
      </x:c>
    </x:row>
    <x:row r="16">
      <x:c r="A16" s="112" t="str">
        <x:v>Устройство / источники</x:v>
      </x:c>
      <x:c r="B16" s="140" t="n">
        <x:f>COUNTIF('Facility &amp; Source Register'!R5:R24,"&lt;&gt;Not applicable")</x:f>
        <x:v>20</x:v>
      </x:c>
      <x:c r="C16" s="140" t="n">
        <x:f>COUNTIF('Facility &amp; Source Register'!R5:R24,"Approved")</x:f>
        <x:v>0</x:v>
      </x:c>
      <x:c r="D16" s="140" t="n">
        <x:f>MAX(B16-C16,0)</x:f>
        <x:v>20</x:v>
      </x:c>
      <x:c r="E16" s="431" t="n">
        <x:f>IFERROR(C16/B16,0)</x:f>
        <x:v>0</x:v>
      </x:c>
      <x:c r="F16" s="113" t="n">
        <x:f>0</x:f>
        <x:v>0</x:v>
      </x:c>
    </x:row>
    <x:row r="17">
      <x:c r="A17" s="112" t="str">
        <x:v>Данные / доказательства</x:v>
      </x:c>
      <x:c r="B17" s="140" t="n">
        <x:f>COUNTIF('Data &amp; Evidence'!R5:R34,"&lt;&gt;Not applicable")</x:f>
        <x:v>30</x:v>
      </x:c>
      <x:c r="C17" s="140" t="n">
        <x:f>COUNTIF('Data &amp; Evidence'!R5:R34,"Approved")</x:f>
        <x:v>0</x:v>
      </x:c>
      <x:c r="D17" s="140" t="n">
        <x:f>MAX(B17-C17,0)</x:f>
        <x:v>30</x:v>
      </x:c>
      <x:c r="E17" s="431" t="n">
        <x:f>IFERROR(C17/B17,0)</x:f>
        <x:v>0</x:v>
      </x:c>
      <x:c r="F17" s="113" t="n">
        <x:f>0</x:f>
        <x:v>0</x:v>
      </x:c>
    </x:row>
    <x:row r="18">
      <x:c r="A18" s="112" t="str">
        <x:v>Методы / факторы</x:v>
      </x:c>
      <x:c r="B18" s="140" t="n">
        <x:f>COUNTIF('Methods &amp; Factors'!Q5:Q24,"&lt;&gt;Not applicable")</x:f>
        <x:v>20</x:v>
      </x:c>
      <x:c r="C18" s="140" t="n">
        <x:f>COUNTIF('Methods &amp; Factors'!Q5:Q24,"Approved")</x:f>
        <x:v>0</x:v>
      </x:c>
      <x:c r="D18" s="140" t="n">
        <x:f>MAX(B18-C18,0)</x:f>
        <x:v>20</x:v>
      </x:c>
      <x:c r="E18" s="431" t="n">
        <x:f>IFERROR(C18/B18,0)</x:f>
        <x:v>0</x:v>
      </x:c>
      <x:c r="F18" s="113" t="n">
        <x:f>0</x:f>
        <x:v>0</x:v>
      </x:c>
    </x:row>
    <x:row r="19">
      <x:c r="A19" s="112" t="str">
        <x:v>Контроль</x:v>
      </x:c>
      <x:c r="B19" s="140" t="n">
        <x:f>COUNTA('Control Checklist'!A5:A24)</x:f>
        <x:v>20</x:v>
      </x:c>
      <x:c r="C19" s="140" t="n">
        <x:f>COUNTIF('Control Checklist'!H5:H24,"Approved")</x:f>
        <x:v>0</x:v>
      </x:c>
      <x:c r="D19" s="140" t="n">
        <x:f>COUNTIF('Control Checklist'!H5:H24,"&lt;&gt;Approved")</x:f>
        <x:v>20</x:v>
      </x:c>
      <x:c r="E19" s="431" t="n">
        <x:f>IFERROR(C19/B19,0)</x:f>
        <x:v>0</x:v>
      </x:c>
      <x:c r="F19" s="113" t="n">
        <x:f>COUNTIFS('Control Checklist'!J5:J24,"Critical",'Control Checklist'!H5:H24,"&lt;&gt;Approved")+COUNTIFS('Control Checklist'!J5:J24,"High",'Control Checklist'!H5:H24,"&lt;&gt;Approved")</x:f>
        <x:v>0</x:v>
      </x:c>
    </x:row>
    <x:row r="20">
      <x:c r="A20" s="112" t="str">
        <x:v>Проверка</x:v>
      </x:c>
      <x:c r="B20" s="140" t="n">
        <x:f>COUNTIF('Verification Readiness'!P5:P14,"&lt;&gt;Not applicable")</x:f>
        <x:v>10</x:v>
      </x:c>
      <x:c r="C20" s="140" t="n">
        <x:f>COUNTIF('Verification Readiness'!P5:P14,"Completed")</x:f>
        <x:v>0</x:v>
      </x:c>
      <x:c r="D20" s="140" t="n">
        <x:f>MAX(B20-C20,0)</x:f>
        <x:v>10</x:v>
      </x:c>
      <x:c r="E20" s="431" t="n">
        <x:f>IFERROR(C20/B20,0)</x:f>
        <x:v>0</x:v>
      </x:c>
      <x:c r="F20" s="113" t="n">
        <x:f>0</x:f>
        <x:v>0</x:v>
      </x:c>
    </x:row>
    <x:row r="21">
      <x:c r="A21" s="112" t="str">
        <x:v>План сокращения</x:v>
      </x:c>
      <x:c r="B21" s="140" t="n">
        <x:f>COUNTIF('Reduction Plan'!M5:M24,"&lt;&gt;Not applicable")</x:f>
        <x:v>20</x:v>
      </x:c>
      <x:c r="C21" s="140" t="n">
        <x:f>COUNTIF('Reduction Plan'!M5:M24,"Approved")</x:f>
        <x:v>0</x:v>
      </x:c>
      <x:c r="D21" s="140" t="n">
        <x:f>MAX(B21-C21,0)</x:f>
        <x:v>20</x:v>
      </x:c>
      <x:c r="E21" s="431" t="n">
        <x:f>IFERROR(C21/B21,0)</x:f>
        <x:v>0</x:v>
      </x:c>
      <x:c r="F21" s="113" t="n">
        <x:f>0</x:f>
        <x:v>0</x:v>
      </x:c>
    </x:row>
    <x:row r="22">
      <x:c r="A22" s="112" t="str">
        <x:v>Приспособление</x:v>
      </x:c>
      <x:c r="B22" s="140" t="n">
        <x:f>COUNTIF('Adaptation Readiness'!P5:P19,"&lt;&gt;Not applicable")</x:f>
        <x:v>15</x:v>
      </x:c>
      <x:c r="C22" s="140" t="n">
        <x:f>COUNTIF('Adaptation Readiness'!P5:P19,"Approved")</x:f>
        <x:v>0</x:v>
      </x:c>
      <x:c r="D22" s="140" t="n">
        <x:f>MAX(B22-C22,0)</x:f>
        <x:v>15</x:v>
      </x:c>
      <x:c r="E22" s="431" t="n">
        <x:f>IFERROR(C22/B22,0)</x:f>
        <x:v>0</x:v>
      </x:c>
      <x:c r="F22" s="113" t="n">
        <x:f>0</x:f>
        <x:v>0</x:v>
      </x:c>
    </x:row>
    <x:row r="23">
      <x:c r="A23" s="114" t="str">
        <x:v>Входные ворота</x:v>
      </x:c>
      <x:c r="B23" s="141" t="n">
        <x:f>COUNTA('Filing &amp; Approval'!A5:A14)</x:f>
        <x:v>10</x:v>
      </x:c>
      <x:c r="C23" s="141" t="n">
        <x:f>COUNTIF('Filing &amp; Approval'!G5:G14,"PASS")</x:f>
        <x:v>0</x:v>
      </x:c>
      <x:c r="D23" s="141" t="n">
        <x:f>COUNTIF('Filing &amp; Approval'!G5:G14,"OPEN")</x:f>
        <x:v>10</x:v>
      </x:c>
      <x:c r="E23" s="432" t="n">
        <x:f>IFERROR(C23/B23,0)</x:f>
        <x:v>0</x:v>
      </x:c>
      <x:c r="F23" s="115" t="n">
        <x:f>COUNTIF('Filing &amp; Approval'!G5:G14,"OPEN")</x:f>
        <x:v>10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23">
    <x:cfRule type="dataBar" priority="1">
      <x:dataBar>
        <x:cfvo type="min"/>
        <x:cfvo type="max"/>
        <x:color rgb="FF4F7F73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conditionalFormatting sqref="F14:F23">
    <x:cfRule type="expression" dxfId="43" priority="2">
      <x:formula>F14&gt;0</x:formula>
    </x:cfRule>
  </x:conditionalFormatting>
  <x:pageMargins left="0.7" right="0.7" top="0.75" bottom="0.75" header="0.3" footer="0.3"/>
  <x:drawing xmlns:r="http://schemas.openxmlformats.org/officeDocument/2006/relationships" r:id="R01635c0991d0435d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F7F73"/>
            </x14:dataBar>
          </x14:cfRule>
          <xm:sqref>E14:E23</xm:sqref>
        </x14:conditionalFormatting>
      </x14:conditionalFormattings>
    </x:ext>
  </x:extLst>
</x:worksheet>
</file>