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vivail-my.sharepoint.com/personal/esthert_sviva_gov_il/Documents/Desktop/"/>
    </mc:Choice>
  </mc:AlternateContent>
  <xr:revisionPtr revIDLastSave="9" documentId="8_{8B4583FB-D2FF-4229-997B-BBAF8D9588B3}" xr6:coauthVersionLast="47" xr6:coauthVersionMax="47" xr10:uidLastSave="{0C00219D-B172-4020-B096-8B81B4816FED}"/>
  <bookViews>
    <workbookView xWindow="-110" yWindow="-110" windowWidth="19420" windowHeight="11500" firstSheet="1" activeTab="1" xr2:uid="{986B59DD-F703-41AF-9B9E-D1C596BD3936}"/>
  </bookViews>
  <sheets>
    <sheet name="Sheet1" sheetId="1" state="hidden" r:id="rId1"/>
    <sheet name="הוראות שימוש " sheetId="3" r:id="rId2"/>
    <sheet name="מחשבון מדד מעגליות פסולת בנייה"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6" i="2" l="1"/>
  <c r="D34" i="2" s="1"/>
  <c r="D21" i="2"/>
  <c r="F18" i="2"/>
  <c r="F23" i="2"/>
  <c r="F24" i="2"/>
  <c r="F25" i="2"/>
  <c r="F26" i="2"/>
  <c r="F27" i="2"/>
  <c r="F28" i="2"/>
  <c r="F29" i="2"/>
  <c r="F30" i="2"/>
  <c r="F31" i="2"/>
  <c r="F32" i="2"/>
  <c r="F19" i="2" l="1"/>
  <c r="F20" i="2"/>
  <c r="F33" i="2"/>
  <c r="F21" i="2" l="1"/>
  <c r="F34" i="2" s="1"/>
  <c r="F35" i="2" s="1"/>
  <c r="D3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יקיר למדן  Yakir Lamdan</author>
  </authors>
  <commentList>
    <comment ref="E18" authorId="0" shapeId="0" xr:uid="{619D6C98-6CC2-492C-A41A-597D4592B58B}">
      <text>
        <r>
          <rPr>
            <sz val="9"/>
            <color indexed="81"/>
            <rFont val="Tahoma"/>
            <family val="2"/>
          </rPr>
          <t xml:space="preserve">פקטור יהיה ע"פ שיעור המיחזור בפועל של האתר לפי הנתונים המפורסמים ע"י המשרד להגנת הסביבה. במקרה שאין מידע, יש להשתמש בברירת מחדל שיעור המיחזור המקסימלי של האתר הוא 55%.  
</t>
        </r>
      </text>
    </comment>
  </commentList>
</comments>
</file>

<file path=xl/sharedStrings.xml><?xml version="1.0" encoding="utf-8"?>
<sst xmlns="http://schemas.openxmlformats.org/spreadsheetml/2006/main" count="105" uniqueCount="83">
  <si>
    <t>פרמטר</t>
  </si>
  <si>
    <t>ערך</t>
  </si>
  <si>
    <t>פקטור</t>
  </si>
  <si>
    <t xml:space="preserve">כמה פסולת בניין נוצרה/צפויה להיווצר </t>
  </si>
  <si>
    <t>Wc</t>
  </si>
  <si>
    <t>כמה פסולת הריסה נוצרה/צפויה להיווצר</t>
  </si>
  <si>
    <t>Wd</t>
  </si>
  <si>
    <t>כמה פסולת בניין פונתה להטמנה</t>
  </si>
  <si>
    <t>WL</t>
  </si>
  <si>
    <t>כמה פסולת בניין פונתה לאתר מיחזור</t>
  </si>
  <si>
    <t>Wr</t>
  </si>
  <si>
    <t>כמה פסולת בניין חזרה לאתר - לכיסוי/מילוי</t>
  </si>
  <si>
    <t>Wbf</t>
  </si>
  <si>
    <t>כמה פסולת בניין חזרה לאתר - מוצרי בניה</t>
  </si>
  <si>
    <t>Wbm</t>
  </si>
  <si>
    <t>מדד למעגליות פסולת הבנייה</t>
  </si>
  <si>
    <t>WL+Wr+Wbf+Wbm</t>
  </si>
  <si>
    <t>Wc+Wd</t>
  </si>
  <si>
    <t>להוריד את WL</t>
  </si>
  <si>
    <t>יחידות</t>
  </si>
  <si>
    <t>ערך אחרי פקטור</t>
  </si>
  <si>
    <t>אינדיקטיבי - לא לצורך ניקוד</t>
  </si>
  <si>
    <t>שטחי הבנייה שנבנים בפרויקט</t>
  </si>
  <si>
    <t>שטחי בנייה שנהרסים בפרויקט</t>
  </si>
  <si>
    <t>מ"ר</t>
  </si>
  <si>
    <t>שם עורך החישוב :</t>
  </si>
  <si>
    <t>מספר מזהה :</t>
  </si>
  <si>
    <t>שם הפרויקט :</t>
  </si>
  <si>
    <t xml:space="preserve">היחס המוחלט בין 
כמות הפסולת שטופלה מעגלית בהתאם לדרישות התקן
לבין כמות הפסולת שנוצרה (ללא פקטור) </t>
  </si>
  <si>
    <t>לצרכים סטטיסטיים עתידיים</t>
  </si>
  <si>
    <t>(C26/C19)</t>
  </si>
  <si>
    <t xml:space="preserve">טון </t>
  </si>
  <si>
    <t>Ws</t>
  </si>
  <si>
    <t>Wi</t>
  </si>
  <si>
    <t>Wp</t>
  </si>
  <si>
    <t xml:space="preserve">שם מוצר 1: </t>
  </si>
  <si>
    <t xml:space="preserve">שם מוצר 2: </t>
  </si>
  <si>
    <t>שם מוצר 4:</t>
  </si>
  <si>
    <t>שם מוצר 5:</t>
  </si>
  <si>
    <t>שם מוצר 3:</t>
  </si>
  <si>
    <t>שם מוצר 6:</t>
  </si>
  <si>
    <t>שם מוצר 7:</t>
  </si>
  <si>
    <t>שם מוצר 8:</t>
  </si>
  <si>
    <t>שם מוצר 9:</t>
  </si>
  <si>
    <t>שם מוצר 10:</t>
  </si>
  <si>
    <t>משקל</t>
  </si>
  <si>
    <t xml:space="preserve">% תוכן ממוחזר </t>
  </si>
  <si>
    <t xml:space="preserve">ציון משוקלל במדד המעגליות: </t>
  </si>
  <si>
    <t>Wdc</t>
  </si>
  <si>
    <t xml:space="preserve">משקל המוצר </t>
  </si>
  <si>
    <t>סה"כ</t>
  </si>
  <si>
    <t>סה"כ משקל</t>
  </si>
  <si>
    <t>סה"כ פסולת</t>
  </si>
  <si>
    <t>סה"כ מיחזור</t>
  </si>
  <si>
    <t>פסולת בניין שנגרסה באתר הבניה</t>
  </si>
  <si>
    <t>פסולת בניין מופרדת במקור שנמסרה לשימוש ייצורי המשכי (סמביוזה)</t>
  </si>
  <si>
    <t xml:space="preserve"> פסולת שהוחזרה לאתר במוצרי בניה (בהתאם לשיעור תוכן הממוחזר ביחס למשקל המוצר)</t>
  </si>
  <si>
    <t>[(Wr×Fr)+(Wi×Fi)+(Ws×Fs)+(Wp×Fp)]</t>
  </si>
  <si>
    <t>Wcd+Wr+Wi+Ws</t>
  </si>
  <si>
    <t>פקטור מעגליות</t>
  </si>
  <si>
    <t xml:space="preserve">פסולת בניין שפונתה למתקן מיחזור פסולת בניין מורשה  </t>
  </si>
  <si>
    <t>מיחזור פסולת בניין (לרבות פסולת הריסה ובנייה) שנוצרה באתר:</t>
  </si>
  <si>
    <t>פוסלת בניין (לרבות פסולת הריסה ובניה) שנוצרה באתר שלא ממוחזרת:</t>
  </si>
  <si>
    <t>פסולת בניין שפונתה מהאתר ללא מחזור (כולל פסולת שפונתה למתקן טיפול פסולת בניין שאינו ממחזר, תחנות מעבר ומטמנות)</t>
  </si>
  <si>
    <t>מדד מעגליות פסולת הבנייה:</t>
  </si>
  <si>
    <r>
      <rPr>
        <b/>
        <sz val="11"/>
        <color theme="3"/>
        <rFont val="Arial"/>
        <family val="2"/>
        <scheme val="minor"/>
      </rPr>
      <t>הוראות מילוי המחשבון:</t>
    </r>
    <r>
      <rPr>
        <sz val="11"/>
        <color theme="3"/>
        <rFont val="Arial"/>
        <family val="2"/>
        <scheme val="minor"/>
      </rPr>
      <t xml:space="preserve">
1. יש למלא ערכים כמותיים (ביחידות של טון) בתאים הכתומים  D15, D18, D19, D20
3. ניתן למלא את פקטור המעגליות בתא E18, אם ידועה שיעור המיחזור בפועל של מתקן מיחזור פסולת בניין על פי הנתונים המפורסמים ע"י המשרד להגנת הסביבה. במקרה שאין מידע, יש להשתמש בברירת מחדל שיעור המיחזור המקסימלי של המתקן הוא 55%.   
4. יש להציב את משקל מוצרי הבניה בעלי תוכן ממוחזר בתאים D23 ומטה ואת שיעור התוכן הממוחזר בהם בתאים E23 ומטה (תאים ירוקים). ניתן להוסיף שורות למוצרים נוספים על פי הצורך. 
5. הציון המשוקלל במדד מעגליות פסולת הבניה תחשב אוטומטית ותופיע בתא F35 (תא שחור) </t>
    </r>
  </si>
  <si>
    <t xml:space="preserve">הוראות שימוש במחשבון מדד מעגליות פסולת הבנייה </t>
  </si>
  <si>
    <t>(גרסת 06.03.2025)</t>
  </si>
  <si>
    <r>
      <t>2.</t>
    </r>
    <r>
      <rPr>
        <sz val="7"/>
        <color theme="1"/>
        <rFont val="Times New Roman"/>
        <family val="1"/>
      </rPr>
      <t xml:space="preserve">    </t>
    </r>
    <r>
      <rPr>
        <sz val="13"/>
        <color theme="1"/>
        <rFont val="Calibri"/>
        <family val="2"/>
      </rPr>
      <t xml:space="preserve">הציון המשוקלל המתקבל במדד המעגליות אינו הניקוד המוענק בתקן ת"י 5281 (הניקוד בתקן נקבע לפי המדרגים שהוגדרו בו). </t>
    </r>
  </si>
  <si>
    <r>
      <t>3.</t>
    </r>
    <r>
      <rPr>
        <sz val="7"/>
        <color theme="1"/>
        <rFont val="Times New Roman"/>
        <family val="1"/>
      </rPr>
      <t xml:space="preserve">    </t>
    </r>
    <r>
      <rPr>
        <sz val="13"/>
        <color theme="1"/>
        <rFont val="Calibri"/>
        <family val="2"/>
      </rPr>
      <t xml:space="preserve">הציון המשוקלל הנמוך ביותר שיכול להתקבל במדד המעגליות הינו  0%, בהנחה שכל פסולת הבניה הועברה למטמנה, ולא הוחזר חומר ממוחזר לשימוש בפרויקט. הערך הגבוה ביותר יכול להיות גדול מ-100%, מצב זה מתאפשר במקרה בו הועברה פסולת הבנייה למיחזור ובנוסף על כך הוחזר לאתר חומר ממוחזר לשימוש באתר לצורכי בנייה בכמות גדולה מסך פסולת הבניה שנוצרה. </t>
    </r>
  </si>
  <si>
    <r>
      <t>4.</t>
    </r>
    <r>
      <rPr>
        <sz val="7"/>
        <color theme="1"/>
        <rFont val="Times New Roman"/>
        <family val="1"/>
      </rPr>
      <t xml:space="preserve">    </t>
    </r>
    <r>
      <rPr>
        <sz val="13"/>
        <color theme="1"/>
        <rFont val="Calibri"/>
        <family val="2"/>
      </rPr>
      <t xml:space="preserve">הציון המשוקלל למדד מעגליות הפסולת מחושב על פי המשוואה הבאה: </t>
    </r>
  </si>
  <si>
    <r>
      <t>W</t>
    </r>
    <r>
      <rPr>
        <b/>
        <i/>
        <vertAlign val="subscript"/>
        <sz val="13"/>
        <color theme="1"/>
        <rFont val="Calibri"/>
        <family val="2"/>
      </rPr>
      <t>r</t>
    </r>
    <r>
      <rPr>
        <b/>
        <sz val="13"/>
        <color theme="1"/>
        <rFont val="Calibri"/>
        <family val="2"/>
      </rPr>
      <t xml:space="preserve"> – כמות הפסולת שהועברה למתקן מיחזור פסולת בניין מורשה</t>
    </r>
    <r>
      <rPr>
        <sz val="13"/>
        <color theme="1"/>
        <rFont val="Calibri"/>
        <family val="2"/>
      </rPr>
      <t xml:space="preserve"> – כולל פסולת הריסה ובניה, לא כולל עודפי עפר ופסולת מסוכנת. פסולת בניה שפונתה לתחנת מעבר או מטמנה – לא ייחשב כמות החומר המפונה כמשמש למיחזור. </t>
    </r>
  </si>
  <si>
    <r>
      <t>F</t>
    </r>
    <r>
      <rPr>
        <b/>
        <i/>
        <vertAlign val="subscript"/>
        <sz val="13"/>
        <color theme="1"/>
        <rFont val="Calibri"/>
        <family val="2"/>
      </rPr>
      <t>r</t>
    </r>
    <r>
      <rPr>
        <b/>
        <sz val="13"/>
        <color theme="1"/>
        <rFont val="Calibri"/>
        <family val="2"/>
      </rPr>
      <t xml:space="preserve"> – פקטור מעגליות למתקן מחזור פסולת בניין מורשה:</t>
    </r>
    <r>
      <rPr>
        <sz val="13"/>
        <color theme="1"/>
        <rFont val="Calibri"/>
        <family val="2"/>
      </rPr>
      <t xml:space="preserve"> יהיה ע"פ שיעור המיחזור בפועל של המתקן לפי הנתונים המפורסמים ע"י המשרד להגנת הסביבה. במקרה שאין מידע, יש להשתמש בברירת מחדל לשיעור המיחזור של 55%.  </t>
    </r>
  </si>
  <si>
    <r>
      <t>W</t>
    </r>
    <r>
      <rPr>
        <b/>
        <i/>
        <vertAlign val="subscript"/>
        <sz val="13"/>
        <color theme="1"/>
        <rFont val="Calibri"/>
        <family val="2"/>
      </rPr>
      <t>i</t>
    </r>
    <r>
      <rPr>
        <b/>
        <sz val="13"/>
        <color theme="1"/>
        <rFont val="Calibri"/>
        <family val="2"/>
      </rPr>
      <t xml:space="preserve"> – כמות הפסולת שנגרסה באתר הבניה ומוחזרה  (</t>
    </r>
    <r>
      <rPr>
        <b/>
        <i/>
        <sz val="13"/>
        <color theme="1"/>
        <rFont val="Calibri"/>
        <family val="2"/>
      </rPr>
      <t>in-situ</t>
    </r>
    <r>
      <rPr>
        <b/>
        <sz val="13"/>
        <color theme="1"/>
        <rFont val="Calibri"/>
        <family val="2"/>
      </rPr>
      <t>).</t>
    </r>
  </si>
  <si>
    <r>
      <t>F</t>
    </r>
    <r>
      <rPr>
        <b/>
        <i/>
        <vertAlign val="subscript"/>
        <sz val="13"/>
        <color theme="1"/>
        <rFont val="Calibri"/>
        <family val="2"/>
      </rPr>
      <t>i</t>
    </r>
    <r>
      <rPr>
        <b/>
        <sz val="13"/>
        <color theme="1"/>
        <rFont val="Calibri"/>
        <family val="2"/>
      </rPr>
      <t xml:space="preserve"> – פקטור מעגליות לפסולת שנגרסה באתר ומוחזרה ( </t>
    </r>
    <r>
      <rPr>
        <b/>
        <i/>
        <sz val="13"/>
        <color theme="1"/>
        <rFont val="Calibri"/>
        <family val="2"/>
      </rPr>
      <t>in-situ</t>
    </r>
    <r>
      <rPr>
        <b/>
        <sz val="13"/>
        <color theme="1"/>
        <rFont val="Calibri"/>
        <family val="2"/>
      </rPr>
      <t>):</t>
    </r>
    <r>
      <rPr>
        <sz val="13"/>
        <color theme="1"/>
        <rFont val="Calibri"/>
        <family val="2"/>
      </rPr>
      <t xml:space="preserve"> 85% מכמות החומר המפונה יחשב ממוחזר לכל היותר.</t>
    </r>
  </si>
  <si>
    <r>
      <t>W</t>
    </r>
    <r>
      <rPr>
        <b/>
        <i/>
        <vertAlign val="subscript"/>
        <sz val="13"/>
        <color theme="1"/>
        <rFont val="Calibri"/>
        <family val="2"/>
      </rPr>
      <t>s</t>
    </r>
    <r>
      <rPr>
        <b/>
        <sz val="13"/>
        <color theme="1"/>
        <rFont val="Calibri"/>
        <family val="2"/>
      </rPr>
      <t xml:space="preserve"> – כמות הפסולת מופרדת במקור שנמסרה לשימוש ייצורי המשכי (סמביוזה) </t>
    </r>
  </si>
  <si>
    <r>
      <t>F</t>
    </r>
    <r>
      <rPr>
        <b/>
        <i/>
        <vertAlign val="subscript"/>
        <sz val="13"/>
        <color theme="1"/>
        <rFont val="Calibri"/>
        <family val="2"/>
      </rPr>
      <t>s</t>
    </r>
    <r>
      <rPr>
        <b/>
        <sz val="13"/>
        <color theme="1"/>
        <rFont val="Calibri"/>
        <family val="2"/>
      </rPr>
      <t xml:space="preserve"> – פקטור מעגליות הפסולת מופרדת במקור שנמסרה לשימוש ייצורי המשכי (סמביוזה): </t>
    </r>
    <r>
      <rPr>
        <sz val="13"/>
        <color theme="1"/>
        <rFont val="Calibri"/>
        <family val="2"/>
      </rPr>
      <t xml:space="preserve">פסולת בניה ממוייננת ע"י הפרדה במקור שפונתה לממחזר ייעודי או נמסר לשימוש כחומר גלם בתהליך ייצור המשכי באופן ישיר (סימביוזה) -  95% מכמות החומר המפונה ייחשב שמשמש למיחזור.  </t>
    </r>
  </si>
  <si>
    <r>
      <t>W</t>
    </r>
    <r>
      <rPr>
        <b/>
        <i/>
        <vertAlign val="subscript"/>
        <sz val="13"/>
        <color theme="1"/>
        <rFont val="Calibri"/>
        <family val="2"/>
      </rPr>
      <t>p</t>
    </r>
    <r>
      <rPr>
        <b/>
        <sz val="13"/>
        <color theme="1"/>
        <rFont val="Calibri"/>
        <family val="2"/>
      </rPr>
      <t xml:space="preserve"> – משקל מוצרי בניה בעלי תוכן ממוחזר  </t>
    </r>
    <r>
      <rPr>
        <sz val="13"/>
        <color theme="1"/>
        <rFont val="Calibri"/>
        <family val="2"/>
      </rPr>
      <t>-  לרבות חומר ממוחזר שמקורו ממתקני טיפול בפסולת הבנייה והוחזרה לאתר, כדוגמת כחומר מילוי/כיסוי. על מנת לחשב את כמות הפסולת שחזרה לאתר כחומר ממוחזר במוצר בנייה יש להכפיל את משקל המוצרים (</t>
    </r>
    <r>
      <rPr>
        <i/>
        <sz val="13"/>
        <color theme="1"/>
        <rFont val="Calibri"/>
        <family val="2"/>
      </rPr>
      <t>Wp</t>
    </r>
    <r>
      <rPr>
        <sz val="13"/>
        <color theme="1"/>
        <rFont val="Calibri"/>
        <family val="2"/>
      </rPr>
      <t>)  בשיעור החומר הממוחזר שבהם (</t>
    </r>
    <r>
      <rPr>
        <i/>
        <sz val="13"/>
        <color theme="1"/>
        <rFont val="Calibri"/>
        <family val="2"/>
      </rPr>
      <t>Fp</t>
    </r>
    <r>
      <rPr>
        <sz val="13"/>
        <color theme="1"/>
        <rFont val="Calibri"/>
        <family val="2"/>
      </rPr>
      <t xml:space="preserve">). </t>
    </r>
  </si>
  <si>
    <r>
      <t>F</t>
    </r>
    <r>
      <rPr>
        <b/>
        <i/>
        <vertAlign val="subscript"/>
        <sz val="13"/>
        <color theme="1"/>
        <rFont val="Calibri"/>
        <family val="2"/>
      </rPr>
      <t>p</t>
    </r>
    <r>
      <rPr>
        <b/>
        <sz val="13"/>
        <color theme="1"/>
        <rFont val="Calibri"/>
        <family val="2"/>
      </rPr>
      <t xml:space="preserve"> - שיעור התוכן הממוחזר שחזרה לאתר במוצרי בנייה. </t>
    </r>
  </si>
  <si>
    <r>
      <t>W</t>
    </r>
    <r>
      <rPr>
        <i/>
        <vertAlign val="subscript"/>
        <sz val="13"/>
        <color theme="1"/>
        <rFont val="Calibri"/>
        <family val="2"/>
      </rPr>
      <t>dc</t>
    </r>
    <r>
      <rPr>
        <sz val="13"/>
        <color theme="1"/>
        <rFont val="Calibri"/>
        <family val="2"/>
      </rPr>
      <t xml:space="preserve"> – כמות פסולת ההריסה והבנייה שנוצרה בפרויקט שלא מוחזרה, כולל פסולת בניה שפונתה למתקני טיפול בפסולת בניין שאינן ממחזרות, תחנות מעבר ומטמנות. לא כולל עודפי עפר ופסולת מסוכנת.</t>
    </r>
  </si>
  <si>
    <r>
      <t>5.</t>
    </r>
    <r>
      <rPr>
        <sz val="7"/>
        <color theme="1"/>
        <rFont val="Times New Roman"/>
        <family val="1"/>
      </rPr>
      <t xml:space="preserve">    </t>
    </r>
    <r>
      <rPr>
        <sz val="13"/>
        <color theme="1"/>
        <rFont val="Calibri"/>
        <family val="2"/>
      </rPr>
      <t>הוראות נוספות לעבודה למילוי המחשבון מופיעות במחשבון</t>
    </r>
  </si>
  <si>
    <t>גרסה: 09.07.2026</t>
  </si>
  <si>
    <r>
      <t>1.</t>
    </r>
    <r>
      <rPr>
        <sz val="7"/>
        <color theme="1"/>
        <rFont val="Times New Roman"/>
        <family val="1"/>
      </rPr>
      <t>  </t>
    </r>
    <r>
      <rPr>
        <sz val="13"/>
        <color theme="1"/>
        <rFont val="Calibri"/>
        <family val="2"/>
      </rPr>
      <t xml:space="preserve">מטרת המדד לקבוע את מידת המעגליות של הפסולת בתהליך הבנייה. קרי, לקבוע את שיעור פסולת הבנייה שהופנתה לשימוש חוזר או למיחזור, וחזר אליו כחומר גלם או כמוצר בנייה, כל זאת מתוך סך פסולת הבנייה וההריסה הנוצרת בפרויקט. על בסיס נתונים אילו מדד המעגליות מחשב ציון משוקלל לפרויקט.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</si>
</sst>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5" x14ac:knownFonts="1">
    <font>
      <sz val="11"/>
      <color theme="1"/>
      <name val="Arial"/>
      <family val="2"/>
      <scheme val="minor"/>
    </font>
    <font>
      <b/>
      <sz val="15"/>
      <color theme="3"/>
      <name val="Arial"/>
      <family val="2"/>
      <scheme val="minor"/>
    </font>
    <font>
      <sz val="11"/>
      <color rgb="FF3F3F76"/>
      <name val="Arial"/>
      <family val="2"/>
      <scheme val="minor"/>
    </font>
    <font>
      <b/>
      <sz val="11"/>
      <color theme="0"/>
      <name val="Arial"/>
      <family val="2"/>
      <scheme val="minor"/>
    </font>
    <font>
      <sz val="11"/>
      <color theme="0"/>
      <name val="Arial"/>
      <family val="2"/>
      <scheme val="minor"/>
    </font>
    <font>
      <b/>
      <sz val="11"/>
      <color theme="3"/>
      <name val="Arial"/>
      <family val="2"/>
      <scheme val="minor"/>
    </font>
    <font>
      <b/>
      <i/>
      <sz val="11"/>
      <color theme="0"/>
      <name val="Arial"/>
      <family val="2"/>
      <scheme val="minor"/>
    </font>
    <font>
      <b/>
      <i/>
      <sz val="11"/>
      <color theme="1"/>
      <name val="Arial"/>
      <family val="2"/>
      <scheme val="minor"/>
    </font>
    <font>
      <b/>
      <sz val="11"/>
      <color rgb="FF3F3F76"/>
      <name val="Arial"/>
      <family val="2"/>
      <scheme val="minor"/>
    </font>
    <font>
      <sz val="11"/>
      <color theme="1"/>
      <name val="Arial"/>
      <family val="2"/>
      <scheme val="minor"/>
    </font>
    <font>
      <b/>
      <sz val="11"/>
      <color rgb="FFFF0000"/>
      <name val="Arial"/>
      <family val="2"/>
      <scheme val="minor"/>
    </font>
    <font>
      <sz val="8"/>
      <name val="Arial"/>
      <family val="2"/>
      <scheme val="minor"/>
    </font>
    <font>
      <sz val="11"/>
      <color theme="3"/>
      <name val="Arial"/>
      <family val="2"/>
      <scheme val="minor"/>
    </font>
    <font>
      <sz val="9"/>
      <color indexed="81"/>
      <name val="Tahoma"/>
      <family val="2"/>
    </font>
    <font>
      <b/>
      <u/>
      <sz val="13"/>
      <color theme="1"/>
      <name val="Calibri"/>
      <family val="2"/>
    </font>
    <font>
      <b/>
      <sz val="13"/>
      <color theme="1"/>
      <name val="Calibri"/>
      <family val="2"/>
    </font>
    <font>
      <sz val="13"/>
      <color theme="1"/>
      <name val="Calibri"/>
      <family val="2"/>
    </font>
    <font>
      <sz val="7"/>
      <color theme="1"/>
      <name val="Times New Roman"/>
      <family val="1"/>
    </font>
    <font>
      <b/>
      <i/>
      <sz val="13"/>
      <color theme="1"/>
      <name val="Calibri"/>
      <family val="2"/>
    </font>
    <font>
      <b/>
      <i/>
      <vertAlign val="subscript"/>
      <sz val="13"/>
      <color theme="1"/>
      <name val="Calibri"/>
      <family val="2"/>
    </font>
    <font>
      <i/>
      <sz val="13"/>
      <color theme="1"/>
      <name val="Calibri"/>
      <family val="2"/>
    </font>
    <font>
      <i/>
      <vertAlign val="subscript"/>
      <sz val="13"/>
      <color theme="1"/>
      <name val="Calibri"/>
      <family val="2"/>
    </font>
    <font>
      <b/>
      <sz val="11"/>
      <color theme="4" tint="-0.499984740745262"/>
      <name val="Arial"/>
      <family val="2"/>
      <scheme val="minor"/>
    </font>
    <font>
      <sz val="11"/>
      <color theme="4" tint="-0.499984740745262"/>
      <name val="Arial"/>
      <family val="2"/>
      <scheme val="minor"/>
    </font>
    <font>
      <b/>
      <i/>
      <sz val="11"/>
      <color theme="4" tint="-0.499984740745262"/>
      <name val="Arial"/>
      <family val="2"/>
      <scheme val="minor"/>
    </font>
  </fonts>
  <fills count="13">
    <fill>
      <patternFill patternType="none"/>
    </fill>
    <fill>
      <patternFill patternType="gray125"/>
    </fill>
    <fill>
      <patternFill patternType="solid">
        <fgColor rgb="FFFFCC99"/>
      </patternFill>
    </fill>
    <fill>
      <patternFill patternType="solid">
        <fgColor theme="4"/>
      </patternFill>
    </fill>
    <fill>
      <patternFill patternType="solid">
        <fgColor theme="6"/>
        <bgColor theme="6"/>
      </patternFill>
    </fill>
    <fill>
      <patternFill patternType="solid">
        <fgColor theme="6" tint="0.59999389629810485"/>
        <bgColor theme="6" tint="0.59999389629810485"/>
      </patternFill>
    </fill>
    <fill>
      <patternFill patternType="solid">
        <fgColor theme="0"/>
        <bgColor indexed="64"/>
      </patternFill>
    </fill>
    <fill>
      <patternFill patternType="solid">
        <fgColor theme="0" tint="-4.9989318521683403E-2"/>
        <bgColor indexed="64"/>
      </patternFill>
    </fill>
    <fill>
      <patternFill patternType="solid">
        <fgColor theme="2"/>
        <bgColor theme="6" tint="0.79998168889431442"/>
      </patternFill>
    </fill>
    <fill>
      <patternFill patternType="solid">
        <fgColor theme="2"/>
        <bgColor theme="6" tint="0.59999389629810485"/>
      </patternFill>
    </fill>
    <fill>
      <patternFill patternType="solid">
        <fgColor theme="0"/>
        <bgColor theme="6" tint="0.59999389629810485"/>
      </patternFill>
    </fill>
    <fill>
      <patternFill patternType="solid">
        <fgColor theme="9" tint="0.39997558519241921"/>
        <bgColor indexed="64"/>
      </patternFill>
    </fill>
    <fill>
      <patternFill patternType="solid">
        <fgColor theme="1"/>
        <bgColor indexed="64"/>
      </patternFill>
    </fill>
  </fills>
  <borders count="27">
    <border>
      <left/>
      <right/>
      <top/>
      <bottom/>
      <diagonal/>
    </border>
    <border>
      <left/>
      <right/>
      <top/>
      <bottom style="thin">
        <color indexed="64"/>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theme="0"/>
      </left>
      <right style="thin">
        <color theme="0"/>
      </right>
      <top style="thin">
        <color theme="0"/>
      </top>
      <bottom style="thin">
        <color theme="0"/>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thin">
        <color theme="0"/>
      </left>
      <right style="thin">
        <color theme="0"/>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0"/>
      </right>
      <top/>
      <bottom style="thin">
        <color auto="1"/>
      </bottom>
      <diagonal/>
    </border>
    <border>
      <left/>
      <right/>
      <top style="thin">
        <color auto="1"/>
      </top>
      <bottom style="thin">
        <color auto="1"/>
      </bottom>
      <diagonal/>
    </border>
    <border>
      <left/>
      <right style="thin">
        <color theme="0"/>
      </right>
      <top style="thin">
        <color auto="1"/>
      </top>
      <bottom style="thin">
        <color auto="1"/>
      </bottom>
      <diagonal/>
    </border>
    <border>
      <left/>
      <right/>
      <top style="thin">
        <color auto="1"/>
      </top>
      <bottom/>
      <diagonal/>
    </border>
    <border>
      <left/>
      <right style="thin">
        <color theme="0"/>
      </right>
      <top style="thin">
        <color auto="1"/>
      </top>
      <bottom/>
      <diagonal/>
    </border>
    <border>
      <left style="thin">
        <color theme="0"/>
      </left>
      <right style="thin">
        <color theme="0"/>
      </right>
      <top/>
      <bottom style="thin">
        <color theme="0"/>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2" applyNumberFormat="0" applyFill="0" applyAlignment="0" applyProtection="0"/>
    <xf numFmtId="0" fontId="2" fillId="2" borderId="3" applyNumberFormat="0" applyAlignment="0" applyProtection="0"/>
    <xf numFmtId="0" fontId="4" fillId="3" borderId="0" applyNumberFormat="0" applyBorder="0" applyAlignment="0" applyProtection="0"/>
    <xf numFmtId="43" fontId="9" fillId="0" borderId="0" applyFont="0" applyFill="0" applyBorder="0" applyAlignment="0" applyProtection="0"/>
    <xf numFmtId="9" fontId="9" fillId="0" borderId="0" applyFont="0" applyFill="0" applyBorder="0" applyAlignment="0" applyProtection="0"/>
  </cellStyleXfs>
  <cellXfs count="66">
    <xf numFmtId="0" fontId="0" fillId="0" borderId="0" xfId="0"/>
    <xf numFmtId="9" fontId="0" fillId="0" borderId="0" xfId="0" applyNumberFormat="1"/>
    <xf numFmtId="0" fontId="3" fillId="4" borderId="0" xfId="0" applyFont="1" applyFill="1"/>
    <xf numFmtId="0" fontId="3" fillId="4" borderId="6" xfId="0" applyFont="1" applyFill="1" applyBorder="1"/>
    <xf numFmtId="0" fontId="1" fillId="0" borderId="0" xfId="1" applyBorder="1"/>
    <xf numFmtId="0" fontId="6" fillId="4" borderId="6" xfId="0" applyFont="1" applyFill="1" applyBorder="1"/>
    <xf numFmtId="0" fontId="0" fillId="5" borderId="6" xfId="0" applyFill="1" applyBorder="1"/>
    <xf numFmtId="164" fontId="2" fillId="2" borderId="10" xfId="4" applyNumberFormat="1" applyFont="1" applyFill="1" applyBorder="1"/>
    <xf numFmtId="164" fontId="2" fillId="2" borderId="5" xfId="4" applyNumberFormat="1" applyFont="1" applyFill="1" applyBorder="1"/>
    <xf numFmtId="164" fontId="7" fillId="5" borderId="8" xfId="4" applyNumberFormat="1" applyFont="1" applyFill="1" applyBorder="1"/>
    <xf numFmtId="0" fontId="8" fillId="7" borderId="5" xfId="2" applyFont="1" applyFill="1" applyBorder="1" applyAlignment="1">
      <alignment wrapText="1"/>
    </xf>
    <xf numFmtId="9" fontId="8" fillId="7" borderId="5" xfId="2" applyNumberFormat="1" applyFont="1" applyFill="1" applyBorder="1" applyAlignment="1">
      <alignment horizontal="center" vertical="center" wrapText="1"/>
    </xf>
    <xf numFmtId="0" fontId="10" fillId="7" borderId="5" xfId="2" applyFont="1" applyFill="1" applyBorder="1" applyAlignment="1">
      <alignment vertical="center" wrapText="1"/>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0" xfId="0" applyAlignment="1">
      <alignment horizontal="center" vertical="center"/>
    </xf>
    <xf numFmtId="0" fontId="0" fillId="0" borderId="0" xfId="0" applyAlignment="1">
      <alignment horizontal="right"/>
    </xf>
    <xf numFmtId="0" fontId="0" fillId="0" borderId="9" xfId="0" applyBorder="1"/>
    <xf numFmtId="9" fontId="0" fillId="8" borderId="9" xfId="0" applyNumberFormat="1" applyFill="1" applyBorder="1"/>
    <xf numFmtId="9" fontId="0" fillId="9" borderId="7" xfId="0" applyNumberFormat="1" applyFill="1" applyBorder="1"/>
    <xf numFmtId="9" fontId="0" fillId="9" borderId="9" xfId="0" applyNumberFormat="1" applyFill="1" applyBorder="1"/>
    <xf numFmtId="0" fontId="0" fillId="9" borderId="8" xfId="0" applyFill="1" applyBorder="1"/>
    <xf numFmtId="0" fontId="0" fillId="0" borderId="17" xfId="0" applyBorder="1"/>
    <xf numFmtId="0" fontId="0" fillId="10" borderId="18" xfId="0" applyFill="1" applyBorder="1"/>
    <xf numFmtId="0" fontId="0" fillId="0" borderId="19" xfId="0" applyBorder="1"/>
    <xf numFmtId="0" fontId="0" fillId="10" borderId="20" xfId="0" applyFill="1" applyBorder="1"/>
    <xf numFmtId="0" fontId="0" fillId="0" borderId="21" xfId="0" applyBorder="1"/>
    <xf numFmtId="0" fontId="0" fillId="10" borderId="1" xfId="0" applyFill="1" applyBorder="1"/>
    <xf numFmtId="0" fontId="0" fillId="9" borderId="6" xfId="0" applyFill="1" applyBorder="1"/>
    <xf numFmtId="0" fontId="3" fillId="4" borderId="0" xfId="0" applyFont="1" applyFill="1" applyAlignment="1">
      <alignment horizontal="right"/>
    </xf>
    <xf numFmtId="0" fontId="0" fillId="0" borderId="1" xfId="0" applyBorder="1" applyAlignment="1">
      <alignment horizontal="center" vertical="center"/>
    </xf>
    <xf numFmtId="9" fontId="2" fillId="11" borderId="22" xfId="5" applyFont="1" applyFill="1" applyBorder="1"/>
    <xf numFmtId="9" fontId="2" fillId="11" borderId="5" xfId="5" applyFont="1" applyFill="1" applyBorder="1"/>
    <xf numFmtId="0" fontId="4" fillId="4" borderId="0" xfId="0" applyFont="1" applyFill="1"/>
    <xf numFmtId="9" fontId="4" fillId="12" borderId="23" xfId="3" applyNumberFormat="1" applyFill="1" applyBorder="1" applyAlignment="1">
      <alignment readingOrder="2"/>
    </xf>
    <xf numFmtId="9" fontId="3" fillId="12" borderId="24" xfId="3" applyNumberFormat="1" applyFont="1" applyFill="1" applyBorder="1" applyAlignment="1">
      <alignment readingOrder="2"/>
    </xf>
    <xf numFmtId="9" fontId="4" fillId="12" borderId="24" xfId="3" applyNumberFormat="1" applyFill="1" applyBorder="1" applyAlignment="1">
      <alignment readingOrder="2"/>
    </xf>
    <xf numFmtId="9" fontId="4" fillId="12" borderId="4" xfId="3" applyNumberFormat="1" applyFill="1" applyBorder="1" applyAlignment="1">
      <alignment readingOrder="2"/>
    </xf>
    <xf numFmtId="9" fontId="3" fillId="12" borderId="24" xfId="3" applyNumberFormat="1" applyFont="1" applyFill="1" applyBorder="1" applyAlignment="1">
      <alignment horizontal="left" vertical="top" readingOrder="2"/>
    </xf>
    <xf numFmtId="0" fontId="0" fillId="0" borderId="9" xfId="0" applyBorder="1" applyAlignment="1">
      <alignment wrapText="1"/>
    </xf>
    <xf numFmtId="164" fontId="4" fillId="12" borderId="4" xfId="4" applyNumberFormat="1" applyFont="1" applyFill="1" applyBorder="1" applyAlignment="1">
      <alignment readingOrder="2"/>
    </xf>
    <xf numFmtId="0" fontId="2" fillId="11" borderId="22" xfId="5" applyNumberFormat="1" applyFont="1" applyFill="1" applyBorder="1"/>
    <xf numFmtId="0" fontId="2" fillId="11" borderId="5" xfId="5" applyNumberFormat="1" applyFont="1" applyFill="1" applyBorder="1"/>
    <xf numFmtId="164" fontId="4" fillId="12" borderId="4" xfId="4" applyNumberFormat="1" applyFont="1" applyFill="1" applyBorder="1" applyAlignment="1">
      <alignment horizontal="left" vertical="top"/>
    </xf>
    <xf numFmtId="9" fontId="2" fillId="2" borderId="5" xfId="5" applyFont="1" applyFill="1" applyBorder="1"/>
    <xf numFmtId="0" fontId="14" fillId="0" borderId="0" xfId="0" applyFont="1" applyAlignment="1">
      <alignment horizontal="right" vertical="top" readingOrder="2"/>
    </xf>
    <xf numFmtId="0" fontId="15" fillId="0" borderId="0" xfId="0" applyFont="1" applyAlignment="1">
      <alignment horizontal="right" vertical="top" readingOrder="2"/>
    </xf>
    <xf numFmtId="0" fontId="16" fillId="0" borderId="0" xfId="0" applyFont="1" applyAlignment="1">
      <alignment horizontal="right" vertical="top" readingOrder="2"/>
    </xf>
    <xf numFmtId="0" fontId="0" fillId="0" borderId="0" xfId="0" applyAlignment="1">
      <alignment horizontal="right" vertical="top" readingOrder="2"/>
    </xf>
    <xf numFmtId="0" fontId="18" fillId="0" borderId="0" xfId="0" applyFont="1" applyAlignment="1">
      <alignment horizontal="right" vertical="top" readingOrder="2"/>
    </xf>
    <xf numFmtId="0" fontId="20" fillId="0" borderId="0" xfId="0" applyFont="1" applyAlignment="1">
      <alignment horizontal="right" vertical="top" readingOrder="2"/>
    </xf>
    <xf numFmtId="0" fontId="0" fillId="0" borderId="0" xfId="0" applyAlignment="1">
      <alignment vertical="top" readingOrder="2"/>
    </xf>
    <xf numFmtId="0" fontId="12" fillId="6" borderId="25" xfId="1" applyFont="1" applyFill="1" applyBorder="1" applyAlignment="1">
      <alignment horizontal="right" vertical="top" wrapText="1" readingOrder="2"/>
    </xf>
    <xf numFmtId="0" fontId="12" fillId="6" borderId="26" xfId="1" applyFont="1" applyFill="1" applyBorder="1" applyAlignment="1">
      <alignment horizontal="right" vertical="top" wrapText="1" readingOrder="2"/>
    </xf>
    <xf numFmtId="0" fontId="0" fillId="0" borderId="0" xfId="0" applyAlignment="1">
      <alignment horizontal="center"/>
    </xf>
    <xf numFmtId="0" fontId="0" fillId="0" borderId="1" xfId="0" applyBorder="1" applyAlignment="1">
      <alignment horizontal="center"/>
    </xf>
    <xf numFmtId="0" fontId="22" fillId="4" borderId="0" xfId="0" applyFont="1" applyFill="1"/>
    <xf numFmtId="0" fontId="22" fillId="4" borderId="6" xfId="0" applyFont="1" applyFill="1" applyBorder="1"/>
    <xf numFmtId="164" fontId="22" fillId="4" borderId="0" xfId="0" applyNumberFormat="1" applyFont="1" applyFill="1"/>
    <xf numFmtId="0" fontId="23" fillId="4" borderId="0" xfId="0" applyFont="1" applyFill="1"/>
    <xf numFmtId="0" fontId="23" fillId="4" borderId="0" xfId="0" applyFont="1" applyFill="1" applyAlignment="1">
      <alignment horizontal="right"/>
    </xf>
    <xf numFmtId="0" fontId="24" fillId="4" borderId="6" xfId="0" applyFont="1" applyFill="1" applyBorder="1"/>
  </cellXfs>
  <cellStyles count="6">
    <cellStyle name="Accent1" xfId="3" builtinId="29"/>
    <cellStyle name="Comma" xfId="4" builtinId="3"/>
    <cellStyle name="Heading 1" xfId="1" builtinId="16"/>
    <cellStyle name="Input" xfId="2" builtinId="20"/>
    <cellStyle name="Normal" xfId="0" builtinId="0"/>
    <cellStyle name="Percent" xfId="5"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6</xdr:row>
      <xdr:rowOff>149909</xdr:rowOff>
    </xdr:from>
    <xdr:to>
      <xdr:col>0</xdr:col>
      <xdr:colOff>3625273</xdr:colOff>
      <xdr:row>6</xdr:row>
      <xdr:rowOff>874087</xdr:rowOff>
    </xdr:to>
    <xdr:pic>
      <xdr:nvPicPr>
        <xdr:cNvPr id="2" name="Picture 1" descr="נוסחה">
          <a:extLst>
            <a:ext uri="{FF2B5EF4-FFF2-40B4-BE49-F238E27FC236}">
              <a16:creationId xmlns:a16="http://schemas.microsoft.com/office/drawing/2014/main" id="{6E2D2F78-9DBC-92FF-144F-1DAD133DC5E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88176636" y="1466091"/>
          <a:ext cx="3625272" cy="724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C35D6-E4E9-4E72-966E-9A74A47E1ABF}">
  <dimension ref="A1:E12"/>
  <sheetViews>
    <sheetView rightToLeft="1" workbookViewId="0">
      <selection sqref="A1:E12"/>
    </sheetView>
  </sheetViews>
  <sheetFormatPr defaultRowHeight="14" x14ac:dyDescent="0.3"/>
  <cols>
    <col min="1" max="1" width="32.08203125" bestFit="1" customWidth="1"/>
    <col min="2" max="2" width="15.1640625" customWidth="1"/>
  </cols>
  <sheetData>
    <row r="1" spans="1:5" x14ac:dyDescent="0.3">
      <c r="A1" t="s">
        <v>0</v>
      </c>
      <c r="B1" t="s">
        <v>1</v>
      </c>
      <c r="C1" t="s">
        <v>2</v>
      </c>
    </row>
    <row r="2" spans="1:5" x14ac:dyDescent="0.3">
      <c r="A2" t="s">
        <v>3</v>
      </c>
      <c r="C2" s="1">
        <v>1</v>
      </c>
      <c r="D2" t="s">
        <v>4</v>
      </c>
    </row>
    <row r="3" spans="1:5" x14ac:dyDescent="0.3">
      <c r="A3" t="s">
        <v>5</v>
      </c>
      <c r="C3" s="1">
        <v>1</v>
      </c>
      <c r="D3" t="s">
        <v>6</v>
      </c>
    </row>
    <row r="4" spans="1:5" x14ac:dyDescent="0.3">
      <c r="A4" t="s">
        <v>7</v>
      </c>
      <c r="C4" s="1">
        <v>0</v>
      </c>
      <c r="D4" t="s">
        <v>8</v>
      </c>
    </row>
    <row r="5" spans="1:5" x14ac:dyDescent="0.3">
      <c r="A5" t="s">
        <v>9</v>
      </c>
      <c r="C5" s="1">
        <v>0.5</v>
      </c>
      <c r="D5" t="s">
        <v>10</v>
      </c>
    </row>
    <row r="6" spans="1:5" x14ac:dyDescent="0.3">
      <c r="A6" t="s">
        <v>11</v>
      </c>
      <c r="C6" s="1">
        <v>1</v>
      </c>
      <c r="D6" t="s">
        <v>12</v>
      </c>
    </row>
    <row r="7" spans="1:5" x14ac:dyDescent="0.3">
      <c r="A7" t="s">
        <v>13</v>
      </c>
      <c r="C7" s="1">
        <v>1.5</v>
      </c>
      <c r="D7" t="s">
        <v>14</v>
      </c>
    </row>
    <row r="10" spans="1:5" x14ac:dyDescent="0.3">
      <c r="A10" t="s">
        <v>15</v>
      </c>
      <c r="C10" s="59" t="s">
        <v>16</v>
      </c>
      <c r="D10" s="59"/>
      <c r="E10" s="59"/>
    </row>
    <row r="11" spans="1:5" x14ac:dyDescent="0.3">
      <c r="C11" s="58" t="s">
        <v>17</v>
      </c>
      <c r="D11" s="58"/>
      <c r="E11" s="58"/>
    </row>
    <row r="12" spans="1:5" x14ac:dyDescent="0.3">
      <c r="A12" t="s">
        <v>18</v>
      </c>
    </row>
  </sheetData>
  <mergeCells count="2">
    <mergeCell ref="C11:E11"/>
    <mergeCell ref="C10:E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02679-F4C7-4AC7-A09F-F16DA0281F4E}">
  <dimension ref="A1:A17"/>
  <sheetViews>
    <sheetView rightToLeft="1" tabSelected="1" zoomScaleNormal="100" workbookViewId="0">
      <selection activeCell="A2" sqref="A2"/>
    </sheetView>
  </sheetViews>
  <sheetFormatPr defaultRowHeight="14" x14ac:dyDescent="0.3"/>
  <cols>
    <col min="1" max="1" width="135.08203125" style="55" customWidth="1"/>
  </cols>
  <sheetData>
    <row r="1" spans="1:1" ht="17" x14ac:dyDescent="0.3">
      <c r="A1" s="49" t="s">
        <v>66</v>
      </c>
    </row>
    <row r="2" spans="1:1" ht="17" x14ac:dyDescent="0.3">
      <c r="A2" s="50" t="s">
        <v>67</v>
      </c>
    </row>
    <row r="3" spans="1:1" ht="17" x14ac:dyDescent="0.3">
      <c r="A3" s="51" t="s">
        <v>82</v>
      </c>
    </row>
    <row r="4" spans="1:1" ht="17" x14ac:dyDescent="0.3">
      <c r="A4" s="51" t="s">
        <v>68</v>
      </c>
    </row>
    <row r="5" spans="1:1" ht="17" x14ac:dyDescent="0.3">
      <c r="A5" s="51" t="s">
        <v>69</v>
      </c>
    </row>
    <row r="6" spans="1:1" ht="17" x14ac:dyDescent="0.3">
      <c r="A6" s="51" t="s">
        <v>70</v>
      </c>
    </row>
    <row r="7" spans="1:1" ht="96.5" customHeight="1" x14ac:dyDescent="0.3">
      <c r="A7" s="52"/>
    </row>
    <row r="8" spans="1:1" ht="20" x14ac:dyDescent="0.3">
      <c r="A8" s="53" t="s">
        <v>71</v>
      </c>
    </row>
    <row r="9" spans="1:1" ht="20" x14ac:dyDescent="0.3">
      <c r="A9" s="53" t="s">
        <v>72</v>
      </c>
    </row>
    <row r="10" spans="1:1" ht="20" x14ac:dyDescent="0.3">
      <c r="A10" s="53" t="s">
        <v>73</v>
      </c>
    </row>
    <row r="11" spans="1:1" ht="20" x14ac:dyDescent="0.3">
      <c r="A11" s="53" t="s">
        <v>74</v>
      </c>
    </row>
    <row r="12" spans="1:1" ht="20" x14ac:dyDescent="0.3">
      <c r="A12" s="53" t="s">
        <v>75</v>
      </c>
    </row>
    <row r="13" spans="1:1" ht="20" x14ac:dyDescent="0.3">
      <c r="A13" s="53" t="s">
        <v>76</v>
      </c>
    </row>
    <row r="14" spans="1:1" ht="20" x14ac:dyDescent="0.3">
      <c r="A14" s="53" t="s">
        <v>77</v>
      </c>
    </row>
    <row r="15" spans="1:1" ht="20" x14ac:dyDescent="0.3">
      <c r="A15" s="53" t="s">
        <v>78</v>
      </c>
    </row>
    <row r="16" spans="1:1" ht="20" x14ac:dyDescent="0.3">
      <c r="A16" s="54" t="s">
        <v>79</v>
      </c>
    </row>
    <row r="17" spans="1:1" ht="17" x14ac:dyDescent="0.3">
      <c r="A17" s="51" t="s">
        <v>80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FC28A-E843-4B90-B21C-5C98C276F19C}">
  <dimension ref="A1:F41"/>
  <sheetViews>
    <sheetView rightToLeft="1" topLeftCell="C8" zoomScale="115" zoomScaleNormal="115" workbookViewId="0">
      <selection activeCell="F22" activeCellId="1" sqref="F17 F22"/>
    </sheetView>
  </sheetViews>
  <sheetFormatPr defaultRowHeight="14" x14ac:dyDescent="0.3"/>
  <cols>
    <col min="1" max="1" width="13.9140625" customWidth="1"/>
    <col min="2" max="2" width="69.4140625" customWidth="1"/>
    <col min="3" max="3" width="9.83203125" customWidth="1"/>
    <col min="4" max="5" width="11.75" customWidth="1"/>
    <col min="6" max="6" width="14" customWidth="1"/>
  </cols>
  <sheetData>
    <row r="1" spans="1:6" ht="19" x14ac:dyDescent="0.4">
      <c r="A1" s="4" t="s">
        <v>64</v>
      </c>
      <c r="D1" s="4"/>
    </row>
    <row r="2" spans="1:6" ht="19.5" thickBot="1" x14ac:dyDescent="0.45">
      <c r="A2" t="s">
        <v>81</v>
      </c>
      <c r="B2" s="4"/>
      <c r="D2" s="4"/>
    </row>
    <row r="3" spans="1:6" x14ac:dyDescent="0.3">
      <c r="A3" s="13" t="s">
        <v>27</v>
      </c>
      <c r="B3" s="14"/>
    </row>
    <row r="4" spans="1:6" x14ac:dyDescent="0.3">
      <c r="A4" s="15" t="s">
        <v>26</v>
      </c>
      <c r="B4" s="16"/>
    </row>
    <row r="5" spans="1:6" ht="14.5" thickBot="1" x14ac:dyDescent="0.35">
      <c r="A5" s="17" t="s">
        <v>25</v>
      </c>
      <c r="B5" s="18"/>
    </row>
    <row r="7" spans="1:6" ht="14.5" thickBot="1" x14ac:dyDescent="0.35"/>
    <row r="8" spans="1:6" ht="302.5" customHeight="1" thickBot="1" x14ac:dyDescent="0.35">
      <c r="A8" s="56" t="s">
        <v>65</v>
      </c>
      <c r="B8" s="57"/>
    </row>
    <row r="11" spans="1:6" ht="19" x14ac:dyDescent="0.4">
      <c r="B11" s="4"/>
    </row>
    <row r="12" spans="1:6" x14ac:dyDescent="0.3">
      <c r="C12" s="20"/>
    </row>
    <row r="14" spans="1:6" ht="14.5" thickBot="1" x14ac:dyDescent="0.35">
      <c r="A14" s="60" t="s">
        <v>0</v>
      </c>
      <c r="B14" s="63" t="s">
        <v>62</v>
      </c>
      <c r="C14" s="61" t="s">
        <v>19</v>
      </c>
      <c r="D14" s="61" t="s">
        <v>45</v>
      </c>
      <c r="E14" s="3"/>
      <c r="F14" s="5"/>
    </row>
    <row r="15" spans="1:6" ht="28.5" thickTop="1" x14ac:dyDescent="0.3">
      <c r="A15" s="20" t="s">
        <v>48</v>
      </c>
      <c r="B15" s="43" t="s">
        <v>63</v>
      </c>
      <c r="C15" s="22" t="s">
        <v>31</v>
      </c>
      <c r="D15" s="8"/>
      <c r="E15" s="23"/>
      <c r="F15" s="23"/>
    </row>
    <row r="16" spans="1:6" x14ac:dyDescent="0.3">
      <c r="A16" s="38"/>
      <c r="B16" s="39"/>
      <c r="C16" s="47" t="s">
        <v>51</v>
      </c>
      <c r="D16" s="44">
        <f t="shared" ref="D16" si="0">SUM(D15:D15)</f>
        <v>0</v>
      </c>
      <c r="E16" s="47"/>
      <c r="F16" s="44"/>
    </row>
    <row r="17" spans="1:6" ht="14.5" thickBot="1" x14ac:dyDescent="0.35">
      <c r="A17" s="33"/>
      <c r="B17" s="63" t="s">
        <v>61</v>
      </c>
      <c r="C17" s="61" t="s">
        <v>19</v>
      </c>
      <c r="D17" s="61" t="s">
        <v>45</v>
      </c>
      <c r="E17" s="61" t="s">
        <v>59</v>
      </c>
      <c r="F17" s="65" t="s">
        <v>20</v>
      </c>
    </row>
    <row r="18" spans="1:6" ht="15" thickTop="1" thickBot="1" x14ac:dyDescent="0.35">
      <c r="A18" s="20" t="s">
        <v>10</v>
      </c>
      <c r="B18" s="21" t="s">
        <v>60</v>
      </c>
      <c r="C18" s="22" t="s">
        <v>31</v>
      </c>
      <c r="D18" s="8"/>
      <c r="E18" s="48">
        <v>0.85</v>
      </c>
      <c r="F18" s="9">
        <f>E18*D18</f>
        <v>0</v>
      </c>
    </row>
    <row r="19" spans="1:6" ht="15" thickTop="1" thickBot="1" x14ac:dyDescent="0.35">
      <c r="A19" s="20" t="s">
        <v>33</v>
      </c>
      <c r="B19" s="21" t="s">
        <v>54</v>
      </c>
      <c r="C19" s="22" t="s">
        <v>31</v>
      </c>
      <c r="D19" s="8"/>
      <c r="E19" s="24">
        <v>0.85</v>
      </c>
      <c r="F19" s="9">
        <f>E19*D19</f>
        <v>0</v>
      </c>
    </row>
    <row r="20" spans="1:6" ht="14.5" thickTop="1" x14ac:dyDescent="0.3">
      <c r="A20" s="20" t="s">
        <v>32</v>
      </c>
      <c r="B20" s="21" t="s">
        <v>55</v>
      </c>
      <c r="C20" s="22" t="s">
        <v>31</v>
      </c>
      <c r="D20" s="8"/>
      <c r="E20" s="24">
        <v>0.95</v>
      </c>
      <c r="F20" s="9">
        <f t="shared" ref="F20" si="1">E20*D20</f>
        <v>0</v>
      </c>
    </row>
    <row r="21" spans="1:6" x14ac:dyDescent="0.3">
      <c r="A21" s="38"/>
      <c r="B21" s="39"/>
      <c r="C21" s="47" t="s">
        <v>51</v>
      </c>
      <c r="D21" s="44">
        <f t="shared" ref="D21" si="2">SUM(D18:D20)</f>
        <v>0</v>
      </c>
      <c r="E21" s="47" t="s">
        <v>50</v>
      </c>
      <c r="F21" s="44">
        <f>SUM(F18:F20)</f>
        <v>0</v>
      </c>
    </row>
    <row r="22" spans="1:6" ht="14.5" thickBot="1" x14ac:dyDescent="0.35">
      <c r="A22" s="64" t="s">
        <v>34</v>
      </c>
      <c r="B22" s="63" t="s">
        <v>56</v>
      </c>
      <c r="C22" s="61" t="s">
        <v>31</v>
      </c>
      <c r="D22" s="61" t="s">
        <v>49</v>
      </c>
      <c r="E22" s="61" t="s">
        <v>46</v>
      </c>
      <c r="F22" s="65" t="s">
        <v>20</v>
      </c>
    </row>
    <row r="23" spans="1:6" ht="15" thickTop="1" thickBot="1" x14ac:dyDescent="0.35">
      <c r="A23" s="31" t="s">
        <v>35</v>
      </c>
      <c r="B23" s="26"/>
      <c r="C23" s="32" t="s">
        <v>31</v>
      </c>
      <c r="D23" s="45"/>
      <c r="E23" s="35"/>
      <c r="F23" s="9">
        <f t="shared" ref="F23:F32" si="3">E23*D23</f>
        <v>0</v>
      </c>
    </row>
    <row r="24" spans="1:6" ht="15" thickTop="1" thickBot="1" x14ac:dyDescent="0.35">
      <c r="A24" s="27" t="s">
        <v>36</v>
      </c>
      <c r="B24" s="28"/>
      <c r="C24" s="25" t="s">
        <v>31</v>
      </c>
      <c r="D24" s="46"/>
      <c r="E24" s="36"/>
      <c r="F24" s="9">
        <f t="shared" si="3"/>
        <v>0</v>
      </c>
    </row>
    <row r="25" spans="1:6" ht="15" thickTop="1" thickBot="1" x14ac:dyDescent="0.35">
      <c r="A25" s="27" t="s">
        <v>39</v>
      </c>
      <c r="B25" s="28"/>
      <c r="C25" s="25" t="s">
        <v>31</v>
      </c>
      <c r="D25" s="46"/>
      <c r="E25" s="36"/>
      <c r="F25" s="9">
        <f t="shared" si="3"/>
        <v>0</v>
      </c>
    </row>
    <row r="26" spans="1:6" ht="15" thickTop="1" thickBot="1" x14ac:dyDescent="0.35">
      <c r="A26" s="27" t="s">
        <v>37</v>
      </c>
      <c r="B26" s="28"/>
      <c r="C26" s="25" t="s">
        <v>31</v>
      </c>
      <c r="D26" s="46"/>
      <c r="E26" s="36"/>
      <c r="F26" s="9">
        <f t="shared" si="3"/>
        <v>0</v>
      </c>
    </row>
    <row r="27" spans="1:6" ht="15" thickTop="1" thickBot="1" x14ac:dyDescent="0.35">
      <c r="A27" s="27" t="s">
        <v>38</v>
      </c>
      <c r="B27" s="28"/>
      <c r="C27" s="25" t="s">
        <v>31</v>
      </c>
      <c r="D27" s="46"/>
      <c r="E27" s="36"/>
      <c r="F27" s="9">
        <f t="shared" si="3"/>
        <v>0</v>
      </c>
    </row>
    <row r="28" spans="1:6" ht="15" thickTop="1" thickBot="1" x14ac:dyDescent="0.35">
      <c r="A28" s="27" t="s">
        <v>40</v>
      </c>
      <c r="B28" s="28"/>
      <c r="C28" s="25" t="s">
        <v>31</v>
      </c>
      <c r="D28" s="46"/>
      <c r="E28" s="36"/>
      <c r="F28" s="9">
        <f t="shared" si="3"/>
        <v>0</v>
      </c>
    </row>
    <row r="29" spans="1:6" ht="15" thickTop="1" thickBot="1" x14ac:dyDescent="0.35">
      <c r="A29" s="27" t="s">
        <v>41</v>
      </c>
      <c r="B29" s="28"/>
      <c r="C29" s="25" t="s">
        <v>31</v>
      </c>
      <c r="D29" s="46"/>
      <c r="E29" s="36"/>
      <c r="F29" s="9">
        <f t="shared" si="3"/>
        <v>0</v>
      </c>
    </row>
    <row r="30" spans="1:6" ht="15" thickTop="1" thickBot="1" x14ac:dyDescent="0.35">
      <c r="A30" s="27" t="s">
        <v>42</v>
      </c>
      <c r="B30" s="28"/>
      <c r="C30" s="25" t="s">
        <v>31</v>
      </c>
      <c r="D30" s="46"/>
      <c r="E30" s="36"/>
      <c r="F30" s="9">
        <f t="shared" si="3"/>
        <v>0</v>
      </c>
    </row>
    <row r="31" spans="1:6" ht="15" thickTop="1" thickBot="1" x14ac:dyDescent="0.35">
      <c r="A31" s="27" t="s">
        <v>43</v>
      </c>
      <c r="B31" s="28"/>
      <c r="C31" s="25" t="s">
        <v>31</v>
      </c>
      <c r="D31" s="46"/>
      <c r="E31" s="36"/>
      <c r="F31" s="9">
        <f t="shared" si="3"/>
        <v>0</v>
      </c>
    </row>
    <row r="32" spans="1:6" ht="14.5" thickTop="1" x14ac:dyDescent="0.3">
      <c r="A32" s="29" t="s">
        <v>44</v>
      </c>
      <c r="B32" s="30"/>
      <c r="C32" s="25" t="s">
        <v>31</v>
      </c>
      <c r="D32" s="46"/>
      <c r="E32" s="36"/>
      <c r="F32" s="9">
        <f t="shared" si="3"/>
        <v>0</v>
      </c>
    </row>
    <row r="33" spans="1:6" x14ac:dyDescent="0.3">
      <c r="A33" s="38"/>
      <c r="B33" s="39"/>
      <c r="C33" s="40"/>
      <c r="D33" s="40"/>
      <c r="E33" s="42"/>
      <c r="F33" s="44">
        <f>SUM(F23:F32)</f>
        <v>0</v>
      </c>
    </row>
    <row r="34" spans="1:6" x14ac:dyDescent="0.3">
      <c r="A34" s="2"/>
      <c r="B34" s="37"/>
      <c r="C34" s="60" t="s">
        <v>52</v>
      </c>
      <c r="D34" s="60">
        <f>SUM(D16,D21)</f>
        <v>0</v>
      </c>
      <c r="E34" s="60" t="s">
        <v>53</v>
      </c>
      <c r="F34" s="62">
        <f>SUM(F16,F21,F33)</f>
        <v>0</v>
      </c>
    </row>
    <row r="35" spans="1:6" x14ac:dyDescent="0.3">
      <c r="A35" s="38"/>
      <c r="B35" s="39"/>
      <c r="C35" s="40"/>
      <c r="D35" s="40"/>
      <c r="E35" s="42" t="s">
        <v>47</v>
      </c>
      <c r="F35" s="41" t="e">
        <f>F34/D34</f>
        <v>#DIV/0!</v>
      </c>
    </row>
    <row r="36" spans="1:6" hidden="1" x14ac:dyDescent="0.3">
      <c r="B36" t="s">
        <v>23</v>
      </c>
      <c r="C36" s="6" t="s">
        <v>24</v>
      </c>
      <c r="D36" s="7">
        <v>2500</v>
      </c>
      <c r="F36" t="s">
        <v>29</v>
      </c>
    </row>
    <row r="37" spans="1:6" hidden="1" x14ac:dyDescent="0.3">
      <c r="B37" t="s">
        <v>22</v>
      </c>
      <c r="C37" s="6" t="s">
        <v>24</v>
      </c>
      <c r="D37" s="7">
        <v>3500</v>
      </c>
      <c r="F37" t="s">
        <v>29</v>
      </c>
    </row>
    <row r="38" spans="1:6" ht="42" hidden="1" x14ac:dyDescent="0.3">
      <c r="B38" s="10" t="s">
        <v>28</v>
      </c>
      <c r="C38" s="12" t="s">
        <v>21</v>
      </c>
      <c r="D38" s="11" t="e">
        <f>D34/D17</f>
        <v>#VALUE!</v>
      </c>
      <c r="F38" s="19" t="s">
        <v>30</v>
      </c>
    </row>
    <row r="40" spans="1:6" ht="14" customHeight="1" x14ac:dyDescent="0.3">
      <c r="B40" s="34" t="s">
        <v>57</v>
      </c>
    </row>
    <row r="41" spans="1:6" x14ac:dyDescent="0.3">
      <c r="B41" s="19" t="s">
        <v>58</v>
      </c>
    </row>
  </sheetData>
  <mergeCells count="1">
    <mergeCell ref="A8:B8"/>
  </mergeCells>
  <phoneticPr fontId="11" type="noConversion"/>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הוראות שימוש </vt:lpstr>
      <vt:lpstr>מחשבון מדד מעגליות פסולת בנייה</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Oran Noam</dc:creator>
  <cp:keywords/>
  <dc:description/>
  <cp:lastModifiedBy>אסתר טל  Esther Tal</cp:lastModifiedBy>
  <cp:revision/>
  <dcterms:created xsi:type="dcterms:W3CDTF">2021-04-22T11:10:40Z</dcterms:created>
  <dcterms:modified xsi:type="dcterms:W3CDTF">2026-08-09T03:47:43Z</dcterms:modified>
  <cp:category/>
  <cp:contentStatus/>
</cp:coreProperties>
</file>