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90" windowWidth="20640" windowHeight="11760"/>
  </bookViews>
  <sheets>
    <sheet name="גיליון1" sheetId="1" r:id="rId1"/>
    <sheet name="גיליון2" sheetId="2" r:id="rId2"/>
    <sheet name="גיליון3" sheetId="3" r:id="rId3"/>
  </sheets>
  <calcPr calcId="145621" iterate="1" iterateCount="1"/>
</workbook>
</file>

<file path=xl/calcChain.xml><?xml version="1.0" encoding="utf-8"?>
<calcChain xmlns="http://schemas.openxmlformats.org/spreadsheetml/2006/main">
  <c r="E26" i="1" l="1"/>
  <c r="E25" i="1"/>
  <c r="E24" i="1"/>
  <c r="C23" i="1"/>
  <c r="E27" i="1" l="1"/>
  <c r="E28" i="1" s="1"/>
</calcChain>
</file>

<file path=xl/sharedStrings.xml><?xml version="1.0" encoding="utf-8"?>
<sst xmlns="http://schemas.openxmlformats.org/spreadsheetml/2006/main" count="42" uniqueCount="38">
  <si>
    <t>רוחב עקבות גלגלים בקו ישר:</t>
  </si>
  <si>
    <t xml:space="preserve">L     = </t>
  </si>
  <si>
    <t xml:space="preserve">V     = </t>
  </si>
  <si>
    <t xml:space="preserve">C     = </t>
  </si>
  <si>
    <t xml:space="preserve">Wn  = </t>
  </si>
  <si>
    <t xml:space="preserve">u     = </t>
  </si>
  <si>
    <t>אורך שלוחה קדמית של הרכב</t>
  </si>
  <si>
    <t xml:space="preserve">A     = </t>
  </si>
  <si>
    <t>נתונים משתנים:</t>
  </si>
  <si>
    <t>נתונים קבועים (לאוטובוס):</t>
  </si>
  <si>
    <t>נוסחאות וחישובים:</t>
  </si>
  <si>
    <t xml:space="preserve">R     = </t>
  </si>
  <si>
    <t xml:space="preserve">Fa    = </t>
  </si>
  <si>
    <t xml:space="preserve">U      = </t>
  </si>
  <si>
    <t>מרחק בין סרנים [מטר]:</t>
  </si>
  <si>
    <t>הרחבת המיסעה הנדרשת :</t>
  </si>
  <si>
    <t xml:space="preserve">W      = </t>
  </si>
  <si>
    <t xml:space="preserve">Wc   = </t>
  </si>
  <si>
    <t xml:space="preserve">Z       = </t>
  </si>
  <si>
    <t xml:space="preserve">רוחב עקבות גלגלי הרכב בעקום. </t>
  </si>
  <si>
    <t>רוחב בין חזית הרכב לגלגלים הקדמיים</t>
  </si>
  <si>
    <t>רוחב המיסעה הנדרש בעקומה</t>
  </si>
  <si>
    <t>רוחב נוסף הנדרש עקב קשיי נהיגה בעקום</t>
  </si>
  <si>
    <t>= 2(U+C)+Fa+Z</t>
  </si>
  <si>
    <t>מ'</t>
  </si>
  <si>
    <t>= Wc - Wn</t>
  </si>
  <si>
    <t>מרווח ביטחון צידי [מטר]:</t>
  </si>
  <si>
    <t>מהירות תכן   [קמ"ש]:</t>
  </si>
  <si>
    <t>רוחב מיסעה בקו ישר  [מטר]:</t>
  </si>
  <si>
    <t>רדיוס ציר הדרך   [מטר]:</t>
  </si>
  <si>
    <t>יש למלא את הנתונים  בתאים המסומנים בצהוב</t>
  </si>
  <si>
    <t xml:space="preserve">1. ברחובות מיתון תנועה מטיפס ב' , החישוב הינו למעבר 2 אוטובוסים בעקומות ברדיוס 80 מ' - 50 מ' .              </t>
  </si>
  <si>
    <t xml:space="preserve">חישוב הרחבה נדרשת בעקומות למעבר 2 אוטובוסים </t>
  </si>
  <si>
    <t xml:space="preserve">2.  בעקומות ברדיס 90 מ' ומעלה יש לבצע הרחבה בהתאם למצויין טבלה מס' 4.7 בסעיף 4.3.6  </t>
  </si>
  <si>
    <t xml:space="preserve">     בהנחיות לתכנון רחובות בערים - תנועת רכב מנועי</t>
  </si>
  <si>
    <t xml:space="preserve">3. הרדיוס המקסימלי עבורו תבוצע הרחבה יהיה בהתאם למפורט בטבלה 4.7 כאמור לעיל. </t>
  </si>
  <si>
    <t xml:space="preserve">4. את הערכים המתקבלים להרחבה הנדרשת יש לעגל כלפי מעלה בכפולות של 5 ס"מ. </t>
  </si>
  <si>
    <t>5. יש להזין את הנתונים בתאים המסומנים בצהוב.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</si>
</sst>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Arial"/>
      <family val="2"/>
      <charset val="177"/>
      <scheme val="minor"/>
    </font>
    <font>
      <b/>
      <sz val="16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Arial"/>
      <family val="2"/>
      <scheme val="minor"/>
    </font>
    <font>
      <b/>
      <sz val="11"/>
      <color rgb="FFC00000"/>
      <name val="Arial"/>
      <family val="2"/>
      <scheme val="minor"/>
    </font>
    <font>
      <b/>
      <sz val="12"/>
      <color rgb="FFC00000"/>
      <name val="Arial"/>
      <family val="2"/>
      <scheme val="minor"/>
    </font>
    <font>
      <b/>
      <u/>
      <sz val="14"/>
      <color rgb="FFC00000"/>
      <name val="Arial"/>
      <family val="2"/>
      <scheme val="minor"/>
    </font>
    <font>
      <b/>
      <sz val="12"/>
      <color theme="3" tint="-0.499984740745262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CC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Alignment="1">
      <alignment horizontal="right" readingOrder="2"/>
    </xf>
    <xf numFmtId="0" fontId="0" fillId="0" borderId="0" xfId="0" applyAlignment="1">
      <alignment horizontal="right"/>
    </xf>
    <xf numFmtId="2" fontId="0" fillId="0" borderId="0" xfId="0" applyNumberFormat="1" applyFill="1"/>
    <xf numFmtId="0" fontId="1" fillId="0" borderId="0" xfId="0" applyFont="1"/>
    <xf numFmtId="0" fontId="2" fillId="0" borderId="0" xfId="0" applyFont="1"/>
    <xf numFmtId="0" fontId="4" fillId="0" borderId="0" xfId="0" applyFont="1"/>
    <xf numFmtId="0" fontId="0" fillId="0" borderId="1" xfId="0" applyBorder="1"/>
    <xf numFmtId="0" fontId="0" fillId="0" borderId="1" xfId="0" applyBorder="1" applyAlignment="1">
      <alignment horizontal="right" readingOrder="2"/>
    </xf>
    <xf numFmtId="2" fontId="0" fillId="0" borderId="1" xfId="0" applyNumberFormat="1" applyFill="1" applyBorder="1" applyAlignment="1">
      <alignment horizontal="right" wrapText="1"/>
    </xf>
    <xf numFmtId="2" fontId="0" fillId="0" borderId="1" xfId="0" applyNumberFormat="1" applyFill="1" applyBorder="1" applyAlignment="1">
      <alignment horizontal="right" vertical="center" wrapText="1"/>
    </xf>
    <xf numFmtId="0" fontId="0" fillId="0" borderId="1" xfId="0" applyBorder="1" applyAlignment="1">
      <alignment horizontal="right" vertical="center" readingOrder="2"/>
    </xf>
    <xf numFmtId="0" fontId="0" fillId="0" borderId="1" xfId="0" applyBorder="1" applyAlignment="1">
      <alignment vertical="center"/>
    </xf>
    <xf numFmtId="0" fontId="0" fillId="0" borderId="0" xfId="0" applyBorder="1"/>
    <xf numFmtId="0" fontId="0" fillId="0" borderId="7" xfId="0" applyBorder="1" applyAlignment="1">
      <alignment horizontal="right" vertical="center"/>
    </xf>
    <xf numFmtId="2" fontId="0" fillId="0" borderId="8" xfId="0" applyNumberForma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right" vertical="center" wrapText="1"/>
    </xf>
    <xf numFmtId="0" fontId="3" fillId="4" borderId="1" xfId="0" applyFont="1" applyFill="1" applyBorder="1" applyAlignment="1">
      <alignment horizontal="right" vertical="center" readingOrder="2"/>
    </xf>
    <xf numFmtId="0" fontId="3" fillId="4" borderId="7" xfId="0" applyFont="1" applyFill="1" applyBorder="1" applyAlignment="1">
      <alignment horizontal="right" vertical="center"/>
    </xf>
    <xf numFmtId="1" fontId="0" fillId="2" borderId="3" xfId="0" applyNumberFormat="1" applyFill="1" applyBorder="1" applyAlignment="1" applyProtection="1">
      <alignment horizontal="center"/>
      <protection locked="0"/>
    </xf>
    <xf numFmtId="164" fontId="0" fillId="2" borderId="3" xfId="0" applyNumberFormat="1" applyFill="1" applyBorder="1" applyAlignment="1" applyProtection="1">
      <alignment horizontal="center"/>
      <protection locked="0"/>
    </xf>
    <xf numFmtId="2" fontId="3" fillId="4" borderId="3" xfId="0" applyNumberFormat="1" applyFont="1" applyFill="1" applyBorder="1" applyAlignment="1">
      <alignment vertical="center"/>
    </xf>
    <xf numFmtId="2" fontId="0" fillId="0" borderId="3" xfId="0" applyNumberFormat="1" applyBorder="1" applyAlignment="1">
      <alignment horizontal="right" vertical="center"/>
    </xf>
    <xf numFmtId="2" fontId="0" fillId="0" borderId="3" xfId="0" applyNumberFormat="1" applyBorder="1" applyAlignment="1">
      <alignment vertical="center"/>
    </xf>
    <xf numFmtId="2" fontId="0" fillId="3" borderId="1" xfId="0" applyNumberFormat="1" applyFill="1" applyBorder="1" applyAlignment="1" applyProtection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right" readingOrder="2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vertical="center" readingOrder="2"/>
    </xf>
    <xf numFmtId="49" fontId="3" fillId="4" borderId="1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4" fillId="0" borderId="2" xfId="0" applyFont="1" applyBorder="1" applyAlignment="1">
      <alignment horizontal="right"/>
    </xf>
    <xf numFmtId="0" fontId="4" fillId="0" borderId="0" xfId="0" applyFont="1" applyBorder="1" applyAlignment="1">
      <alignment horizontal="right"/>
    </xf>
    <xf numFmtId="0" fontId="4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0" fillId="0" borderId="10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left" vertical="center"/>
    </xf>
    <xf numFmtId="2" fontId="0" fillId="0" borderId="3" xfId="0" applyNumberFormat="1" applyFill="1" applyBorder="1" applyAlignment="1">
      <alignment horizontal="left" vertical="center"/>
    </xf>
    <xf numFmtId="2" fontId="0" fillId="0" borderId="1" xfId="0" applyNumberFormat="1" applyFill="1" applyBorder="1" applyAlignment="1">
      <alignment horizontal="center" vertical="center"/>
    </xf>
    <xf numFmtId="2" fontId="0" fillId="0" borderId="3" xfId="0" applyNumberForma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right" vertical="center" wrapText="1" readingOrder="2"/>
    </xf>
    <xf numFmtId="0" fontId="6" fillId="0" borderId="0" xfId="0" applyFont="1" applyAlignment="1">
      <alignment horizontal="center" vertical="center" readingOrder="2"/>
    </xf>
    <xf numFmtId="0" fontId="7" fillId="0" borderId="0" xfId="0" applyFont="1" applyAlignment="1">
      <alignment horizontal="right" wrapText="1" readingOrder="2"/>
    </xf>
    <xf numFmtId="0" fontId="7" fillId="0" borderId="0" xfId="0" applyFont="1" applyAlignment="1">
      <alignment horizontal="right" vertical="top" wrapText="1" readingOrder="2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83654</xdr:colOff>
      <xdr:row>24</xdr:row>
      <xdr:rowOff>28575</xdr:rowOff>
    </xdr:from>
    <xdr:to>
      <xdr:col>3</xdr:col>
      <xdr:colOff>866775</xdr:colOff>
      <xdr:row>24</xdr:row>
      <xdr:rowOff>407916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42952" t="64854" r="30768" b="21865"/>
        <a:stretch>
          <a:fillRect/>
        </a:stretch>
      </xdr:blipFill>
      <xdr:spPr bwMode="auto">
        <a:xfrm>
          <a:off x="11234366025" y="3419475"/>
          <a:ext cx="1354621" cy="37934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171450</xdr:colOff>
      <xdr:row>23</xdr:row>
      <xdr:rowOff>38100</xdr:rowOff>
    </xdr:from>
    <xdr:to>
      <xdr:col>3</xdr:col>
      <xdr:colOff>800100</xdr:colOff>
      <xdr:row>23</xdr:row>
      <xdr:rowOff>384163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 l="37131" t="41558" r="34520" b="43938"/>
        <a:stretch>
          <a:fillRect/>
        </a:stretch>
      </xdr:blipFill>
      <xdr:spPr bwMode="auto">
        <a:xfrm>
          <a:off x="11232803925" y="2886075"/>
          <a:ext cx="1200150" cy="34606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541194</xdr:colOff>
      <xdr:row>25</xdr:row>
      <xdr:rowOff>38100</xdr:rowOff>
    </xdr:from>
    <xdr:to>
      <xdr:col>3</xdr:col>
      <xdr:colOff>533400</xdr:colOff>
      <xdr:row>25</xdr:row>
      <xdr:rowOff>390525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 l="53045" t="64421" r="36547" b="23912"/>
        <a:stretch>
          <a:fillRect/>
        </a:stretch>
      </xdr:blipFill>
      <xdr:spPr bwMode="auto">
        <a:xfrm>
          <a:off x="11234699400" y="3848100"/>
          <a:ext cx="563706" cy="3524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4"/>
  <sheetViews>
    <sheetView showGridLines="0" rightToLeft="1" tabSelected="1" topLeftCell="A4" workbookViewId="0">
      <selection activeCell="C18" sqref="C18"/>
    </sheetView>
  </sheetViews>
  <sheetFormatPr defaultRowHeight="14.25" x14ac:dyDescent="0.2"/>
  <cols>
    <col min="1" max="1" width="30.75" customWidth="1"/>
    <col min="3" max="3" width="7.5" customWidth="1"/>
    <col min="4" max="4" width="12.25" customWidth="1"/>
    <col min="5" max="5" width="4.375" bestFit="1" customWidth="1"/>
    <col min="6" max="6" width="3.375" customWidth="1"/>
  </cols>
  <sheetData>
    <row r="2" spans="1:11" ht="15.75" x14ac:dyDescent="0.25">
      <c r="A2" s="38"/>
      <c r="B2" s="38"/>
      <c r="C2" s="38"/>
      <c r="D2" s="38"/>
      <c r="E2" s="38"/>
      <c r="F2" s="38"/>
      <c r="G2" s="2"/>
      <c r="H2" s="2"/>
      <c r="I2" s="2"/>
    </row>
    <row r="3" spans="1:11" ht="15.75" x14ac:dyDescent="0.25">
      <c r="A3" s="27"/>
      <c r="B3" s="27"/>
      <c r="C3" s="27"/>
      <c r="D3" s="27"/>
      <c r="E3" s="27"/>
      <c r="F3" s="27"/>
      <c r="G3" s="2"/>
      <c r="H3" s="2"/>
      <c r="I3" s="2"/>
    </row>
    <row r="4" spans="1:11" s="29" customFormat="1" ht="34.5" customHeight="1" x14ac:dyDescent="0.2">
      <c r="A4" s="55" t="s">
        <v>32</v>
      </c>
      <c r="B4" s="55"/>
      <c r="C4" s="55"/>
      <c r="D4" s="55"/>
      <c r="E4" s="55"/>
      <c r="F4" s="55"/>
      <c r="G4" s="55"/>
      <c r="H4" s="30"/>
      <c r="I4" s="30"/>
      <c r="J4" s="30"/>
      <c r="K4" s="30"/>
    </row>
    <row r="5" spans="1:11" ht="20.25" customHeight="1" x14ac:dyDescent="0.2">
      <c r="A5" s="54" t="s">
        <v>31</v>
      </c>
      <c r="B5" s="54"/>
      <c r="C5" s="54"/>
      <c r="D5" s="54"/>
      <c r="E5" s="54"/>
      <c r="F5" s="54"/>
      <c r="G5" s="54"/>
      <c r="H5" s="54"/>
      <c r="I5" s="4"/>
      <c r="J5" s="4"/>
      <c r="K5" s="4"/>
    </row>
    <row r="6" spans="1:11" ht="15" customHeight="1" x14ac:dyDescent="0.25">
      <c r="A6" s="56" t="s">
        <v>33</v>
      </c>
      <c r="B6" s="56"/>
      <c r="C6" s="56"/>
      <c r="D6" s="56"/>
      <c r="E6" s="56"/>
      <c r="F6" s="56"/>
      <c r="G6" s="56"/>
      <c r="H6" s="56"/>
      <c r="I6" s="4"/>
      <c r="J6" s="4"/>
      <c r="K6" s="4"/>
    </row>
    <row r="7" spans="1:11" ht="18.75" customHeight="1" x14ac:dyDescent="0.25">
      <c r="A7" s="57" t="s">
        <v>34</v>
      </c>
      <c r="B7" s="57"/>
      <c r="C7" s="57"/>
      <c r="D7" s="57"/>
      <c r="E7" s="57"/>
      <c r="F7" s="57"/>
      <c r="G7" s="57"/>
      <c r="H7" s="28"/>
      <c r="I7" s="4"/>
      <c r="J7" s="4"/>
      <c r="K7" s="4"/>
    </row>
    <row r="8" spans="1:11" ht="15.75" customHeight="1" x14ac:dyDescent="0.25">
      <c r="A8" s="54" t="s">
        <v>35</v>
      </c>
      <c r="B8" s="54"/>
      <c r="C8" s="54"/>
      <c r="D8" s="54"/>
      <c r="E8" s="54"/>
      <c r="F8" s="54"/>
      <c r="G8" s="54"/>
      <c r="H8" s="28"/>
      <c r="I8" s="4"/>
      <c r="J8" s="4"/>
      <c r="K8" s="4"/>
    </row>
    <row r="9" spans="1:11" ht="15.75" customHeight="1" x14ac:dyDescent="0.25">
      <c r="A9" s="54" t="s">
        <v>36</v>
      </c>
      <c r="B9" s="54"/>
      <c r="C9" s="54"/>
      <c r="D9" s="54"/>
      <c r="E9" s="54"/>
      <c r="F9" s="54"/>
      <c r="G9" s="54"/>
      <c r="H9" s="28"/>
      <c r="I9" s="4"/>
      <c r="J9" s="4"/>
      <c r="K9" s="4"/>
    </row>
    <row r="10" spans="1:11" ht="15.75" customHeight="1" x14ac:dyDescent="0.25">
      <c r="A10" s="54" t="s">
        <v>37</v>
      </c>
      <c r="B10" s="54"/>
      <c r="C10" s="54"/>
      <c r="D10" s="54"/>
      <c r="E10" s="54"/>
      <c r="F10" s="54"/>
      <c r="G10" s="54"/>
      <c r="H10" s="28"/>
      <c r="I10" s="4"/>
      <c r="J10" s="4"/>
      <c r="K10" s="4"/>
    </row>
    <row r="12" spans="1:11" ht="15" x14ac:dyDescent="0.25">
      <c r="A12" s="37" t="s">
        <v>9</v>
      </c>
      <c r="B12" s="37"/>
      <c r="C12" s="37"/>
      <c r="D12" s="37"/>
    </row>
    <row r="13" spans="1:11" x14ac:dyDescent="0.2">
      <c r="A13" s="9" t="s">
        <v>14</v>
      </c>
      <c r="B13" s="10" t="s">
        <v>1</v>
      </c>
      <c r="C13" s="26">
        <v>6</v>
      </c>
      <c r="D13" s="4"/>
    </row>
    <row r="14" spans="1:11" x14ac:dyDescent="0.2">
      <c r="A14" s="9" t="s">
        <v>0</v>
      </c>
      <c r="B14" s="10" t="s">
        <v>5</v>
      </c>
      <c r="C14" s="26">
        <v>2.5499999999999998</v>
      </c>
      <c r="D14" s="4"/>
    </row>
    <row r="15" spans="1:11" x14ac:dyDescent="0.2">
      <c r="A15" s="9" t="s">
        <v>6</v>
      </c>
      <c r="B15" s="10" t="s">
        <v>7</v>
      </c>
      <c r="C15" s="26">
        <v>2.7</v>
      </c>
      <c r="D15" s="4"/>
    </row>
    <row r="16" spans="1:11" x14ac:dyDescent="0.2">
      <c r="A16" s="33"/>
      <c r="B16" s="34"/>
      <c r="C16" s="34"/>
      <c r="D16" s="34"/>
      <c r="E16" s="34"/>
      <c r="F16" s="34"/>
    </row>
    <row r="17" spans="1:10" ht="15" x14ac:dyDescent="0.25">
      <c r="A17" s="35" t="s">
        <v>8</v>
      </c>
      <c r="B17" s="36"/>
      <c r="C17" s="36"/>
      <c r="D17" s="36"/>
    </row>
    <row r="18" spans="1:10" x14ac:dyDescent="0.2">
      <c r="A18" s="9" t="s">
        <v>27</v>
      </c>
      <c r="B18" s="10" t="s">
        <v>2</v>
      </c>
      <c r="C18" s="21">
        <v>30</v>
      </c>
      <c r="D18" s="39" t="s">
        <v>30</v>
      </c>
      <c r="E18" s="40"/>
      <c r="F18" s="41"/>
    </row>
    <row r="19" spans="1:10" x14ac:dyDescent="0.2">
      <c r="A19" s="9" t="s">
        <v>28</v>
      </c>
      <c r="B19" s="10" t="s">
        <v>4</v>
      </c>
      <c r="C19" s="22">
        <v>5.8</v>
      </c>
      <c r="D19" s="42"/>
      <c r="E19" s="43"/>
      <c r="F19" s="44"/>
    </row>
    <row r="20" spans="1:10" x14ac:dyDescent="0.2">
      <c r="A20" s="11" t="s">
        <v>29</v>
      </c>
      <c r="B20" s="10" t="s">
        <v>11</v>
      </c>
      <c r="C20" s="22">
        <v>40</v>
      </c>
      <c r="D20" s="45"/>
      <c r="E20" s="46"/>
      <c r="F20" s="47"/>
    </row>
    <row r="21" spans="1:10" x14ac:dyDescent="0.2">
      <c r="B21" s="3"/>
      <c r="C21" s="5"/>
    </row>
    <row r="22" spans="1:10" ht="15" x14ac:dyDescent="0.25">
      <c r="A22" s="8" t="s">
        <v>10</v>
      </c>
      <c r="B22" s="3"/>
      <c r="C22" s="5"/>
    </row>
    <row r="23" spans="1:10" ht="21" customHeight="1" x14ac:dyDescent="0.2">
      <c r="A23" s="14" t="s">
        <v>26</v>
      </c>
      <c r="B23" s="13" t="s">
        <v>3</v>
      </c>
      <c r="C23" s="17">
        <f>0.6-0.25*(6-C19)</f>
        <v>0.54999999999999993</v>
      </c>
      <c r="D23" s="15"/>
      <c r="E23" s="15"/>
      <c r="F23" s="15"/>
    </row>
    <row r="24" spans="1:10" ht="32.25" customHeight="1" x14ac:dyDescent="0.2">
      <c r="A24" s="12" t="s">
        <v>19</v>
      </c>
      <c r="B24" s="13" t="s">
        <v>13</v>
      </c>
      <c r="C24" s="48"/>
      <c r="D24" s="48"/>
      <c r="E24" s="24">
        <f>C14+C20-(C20^2-C13^2)^0.5</f>
        <v>3.0025601334296184</v>
      </c>
      <c r="F24" s="16" t="s">
        <v>24</v>
      </c>
    </row>
    <row r="25" spans="1:10" ht="33" customHeight="1" x14ac:dyDescent="0.2">
      <c r="A25" s="14" t="s">
        <v>20</v>
      </c>
      <c r="B25" s="13" t="s">
        <v>12</v>
      </c>
      <c r="C25" s="48"/>
      <c r="D25" s="49"/>
      <c r="E25" s="25">
        <f>(C20^2+C15*(2*C13+C15))^0.5-C20</f>
        <v>0.49308582955860913</v>
      </c>
      <c r="F25" s="16" t="s">
        <v>24</v>
      </c>
    </row>
    <row r="26" spans="1:10" ht="31.5" customHeight="1" x14ac:dyDescent="0.2">
      <c r="A26" s="12" t="s">
        <v>22</v>
      </c>
      <c r="B26" s="13" t="s">
        <v>18</v>
      </c>
      <c r="C26" s="50"/>
      <c r="D26" s="51"/>
      <c r="E26" s="25">
        <f>(0.1*C18)/(C20)^0.5</f>
        <v>0.47434164902525688</v>
      </c>
      <c r="F26" s="16" t="s">
        <v>24</v>
      </c>
    </row>
    <row r="27" spans="1:10" ht="28.5" customHeight="1" x14ac:dyDescent="0.2">
      <c r="A27" s="12" t="s">
        <v>21</v>
      </c>
      <c r="B27" s="13" t="s">
        <v>17</v>
      </c>
      <c r="C27" s="52" t="s">
        <v>23</v>
      </c>
      <c r="D27" s="53"/>
      <c r="E27" s="25">
        <f>2*(E24+C23)+E25+E26</f>
        <v>8.0725477454431029</v>
      </c>
      <c r="F27" s="16" t="s">
        <v>24</v>
      </c>
    </row>
    <row r="28" spans="1:10" ht="27" customHeight="1" x14ac:dyDescent="0.2">
      <c r="A28" s="18" t="s">
        <v>15</v>
      </c>
      <c r="B28" s="19" t="s">
        <v>16</v>
      </c>
      <c r="C28" s="31" t="s">
        <v>25</v>
      </c>
      <c r="D28" s="32"/>
      <c r="E28" s="23">
        <f>E27-C19</f>
        <v>2.2725477454431031</v>
      </c>
      <c r="F28" s="20" t="s">
        <v>24</v>
      </c>
    </row>
    <row r="29" spans="1:10" x14ac:dyDescent="0.2">
      <c r="B29" s="3"/>
      <c r="C29" s="5"/>
    </row>
    <row r="30" spans="1:10" x14ac:dyDescent="0.2">
      <c r="B30" s="1"/>
    </row>
    <row r="31" spans="1:10" x14ac:dyDescent="0.2">
      <c r="B31" s="1"/>
    </row>
    <row r="32" spans="1:10" ht="15" x14ac:dyDescent="0.25">
      <c r="B32" s="1"/>
      <c r="J32" s="7"/>
    </row>
    <row r="34" spans="5:5" ht="20.25" x14ac:dyDescent="0.3">
      <c r="E34" s="6"/>
    </row>
  </sheetData>
  <sheetProtection password="F02D" sheet="1" objects="1" scenarios="1" selectLockedCells="1"/>
  <mergeCells count="17">
    <mergeCell ref="A7:G7"/>
    <mergeCell ref="C28:D28"/>
    <mergeCell ref="A16:F16"/>
    <mergeCell ref="A17:D17"/>
    <mergeCell ref="A12:D12"/>
    <mergeCell ref="A2:F2"/>
    <mergeCell ref="D18:F20"/>
    <mergeCell ref="C24:D24"/>
    <mergeCell ref="C25:D25"/>
    <mergeCell ref="C26:D26"/>
    <mergeCell ref="C27:D27"/>
    <mergeCell ref="A5:H5"/>
    <mergeCell ref="A4:G4"/>
    <mergeCell ref="A9:G9"/>
    <mergeCell ref="A8:G8"/>
    <mergeCell ref="A10:G10"/>
    <mergeCell ref="A6:H6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C18F67E5B8A9DC4D970E760AB713FE5C" ma:contentTypeVersion="4" ma:contentTypeDescription="צור מסמך חדש." ma:contentTypeScope="" ma:versionID="ea6ec62cdbbe81028db9e507b0691d60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68cd8f00fb92180a4dd9bba60252a390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PublishingStartDate" ma:index="8" nillable="true" ma:displayName="מתזמן תאריך התחלה" ma:description="" ma:internalName="PublishingStartDate">
      <xsd:simpleType>
        <xsd:restriction base="dms:Unknown"/>
      </xsd:simpleType>
    </xsd:element>
    <xsd:element name="PublishingExpirationDate" ma:index="9" nillable="true" ma:displayName="מתזמן תאריך סיום" ma:description="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8A35CC34-0BBE-490C-968A-690700A8141B}"/>
</file>

<file path=customXml/itemProps2.xml><?xml version="1.0" encoding="utf-8"?>
<ds:datastoreItem xmlns:ds="http://schemas.openxmlformats.org/officeDocument/2006/customXml" ds:itemID="{E55C7635-9B3E-4CA8-A2B6-896AB1DB6D55}"/>
</file>

<file path=customXml/itemProps3.xml><?xml version="1.0" encoding="utf-8"?>
<ds:datastoreItem xmlns:ds="http://schemas.openxmlformats.org/officeDocument/2006/customXml" ds:itemID="{AC8586FE-C61C-4DC9-923B-E1D4B28E15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</vt:i4>
      </vt:variant>
    </vt:vector>
  </HeadingPairs>
  <TitlesOfParts>
    <vt:vector size="3" baseType="lpstr">
      <vt:lpstr>גיליון1</vt:lpstr>
      <vt:lpstr>גיליון2</vt:lpstr>
      <vt:lpstr>גיליון3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חישוב הרחבה נדרשת בעקומות למעבר 2 אוטובוסים</dc:title>
  <dc:creator>WindowsXP</dc:creator>
  <cp:lastModifiedBy>משה אופנהיים</cp:lastModifiedBy>
  <dcterms:created xsi:type="dcterms:W3CDTF">2015-04-02T03:04:02Z</dcterms:created>
  <dcterms:modified xsi:type="dcterms:W3CDTF">2018-02-28T13:25:17Z</dcterms:modified>
  <cp:contentType>מסמך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0x010100C18F67E5B8A9DC4D970E760AB713FE5C</vt:lpwstr>
  </property>
</Properties>
</file>