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mydocs\תקציב\"/>
    </mc:Choice>
  </mc:AlternateContent>
  <xr:revisionPtr revIDLastSave="0" documentId="13_ncr:1_{74EEB1E3-26DA-41A0-B8CE-83ED8431BAE6}" xr6:coauthVersionLast="47" xr6:coauthVersionMax="47" xr10:uidLastSave="{00000000-0000-0000-0000-000000000000}"/>
  <bookViews>
    <workbookView xWindow="225" yWindow="195" windowWidth="20460" windowHeight="10770" xr2:uid="{00000000-000D-0000-FFFF-FFFF00000000}"/>
  </bookViews>
  <sheets>
    <sheet name="2023" sheetId="1" r:id="rId1"/>
  </sheets>
  <definedNames>
    <definedName name="_xlnm._FilterDatabase" localSheetId="0" hidden="1">'2023'!$A$1:$G$1742</definedName>
    <definedName name="_xlnm.Print_Area" localSheetId="0">'2023'!$A$1:$E$1673</definedName>
    <definedName name="_xlnm.Print_Titles" localSheetId="0">'2023'!$1:$1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71" i="1" l="1"/>
  <c r="C1671" i="1"/>
  <c r="D1661" i="1"/>
  <c r="C1661" i="1"/>
  <c r="E1661" i="1"/>
  <c r="D1654" i="1"/>
  <c r="C1654" i="1"/>
  <c r="E1654" i="1"/>
  <c r="D1649" i="1"/>
  <c r="C1649" i="1"/>
  <c r="E1649" i="1"/>
  <c r="D1644" i="1"/>
  <c r="C1644" i="1"/>
  <c r="D1637" i="1"/>
  <c r="C1637" i="1"/>
  <c r="E1637" i="1"/>
  <c r="D1633" i="1"/>
  <c r="C1633" i="1"/>
  <c r="D1623" i="1"/>
  <c r="C1623" i="1"/>
  <c r="D1610" i="1"/>
  <c r="C1610" i="1"/>
  <c r="D1591" i="1"/>
  <c r="C1591" i="1"/>
  <c r="D1577" i="1"/>
  <c r="C1577" i="1"/>
  <c r="E1577" i="1"/>
  <c r="D1570" i="1"/>
  <c r="C1570" i="1"/>
  <c r="D1560" i="1"/>
  <c r="C1560" i="1"/>
  <c r="C1645" i="1" s="1"/>
  <c r="D1534" i="1"/>
  <c r="C1534" i="1"/>
  <c r="E1534" i="1"/>
  <c r="D1530" i="1"/>
  <c r="C1530" i="1"/>
  <c r="D1505" i="1"/>
  <c r="C1505" i="1"/>
  <c r="E1505" i="1"/>
  <c r="D1502" i="1"/>
  <c r="C1502" i="1"/>
  <c r="D1486" i="1"/>
  <c r="C1486" i="1"/>
  <c r="D1473" i="1"/>
  <c r="C1473" i="1"/>
  <c r="D1461" i="1"/>
  <c r="C1461" i="1"/>
  <c r="D1451" i="1"/>
  <c r="C1451" i="1"/>
  <c r="E1451" i="1"/>
  <c r="D1440" i="1"/>
  <c r="C1440" i="1"/>
  <c r="D1427" i="1"/>
  <c r="C1427" i="1"/>
  <c r="C1531" i="1" s="1"/>
  <c r="E1427" i="1"/>
  <c r="D1391" i="1"/>
  <c r="D1531" i="1" s="1"/>
  <c r="C1391" i="1"/>
  <c r="D1380" i="1"/>
  <c r="C1380" i="1"/>
  <c r="D1354" i="1"/>
  <c r="C1354" i="1"/>
  <c r="E1354" i="1"/>
  <c r="D1339" i="1"/>
  <c r="C1339" i="1"/>
  <c r="D1328" i="1"/>
  <c r="C1328" i="1"/>
  <c r="D1320" i="1"/>
  <c r="C1320" i="1"/>
  <c r="D1303" i="1"/>
  <c r="C1303" i="1"/>
  <c r="E1303" i="1"/>
  <c r="D1297" i="1"/>
  <c r="C1297" i="1"/>
  <c r="E1297" i="1"/>
  <c r="D1294" i="1"/>
  <c r="C1294" i="1"/>
  <c r="D1248" i="1"/>
  <c r="C1248" i="1"/>
  <c r="E1248" i="1"/>
  <c r="D1231" i="1"/>
  <c r="C1231" i="1"/>
  <c r="D1221" i="1"/>
  <c r="C1221" i="1"/>
  <c r="E1221" i="1"/>
  <c r="D1211" i="1"/>
  <c r="C1211" i="1"/>
  <c r="E1211" i="1"/>
  <c r="D1197" i="1"/>
  <c r="C1197" i="1"/>
  <c r="D1176" i="1"/>
  <c r="C1176" i="1"/>
  <c r="D1150" i="1"/>
  <c r="C1150" i="1"/>
  <c r="D1124" i="1"/>
  <c r="C1124" i="1"/>
  <c r="D1098" i="1"/>
  <c r="C1098" i="1"/>
  <c r="D1072" i="1"/>
  <c r="C1072" i="1"/>
  <c r="D1046" i="1"/>
  <c r="C1046" i="1"/>
  <c r="D1020" i="1"/>
  <c r="C1020" i="1"/>
  <c r="D994" i="1"/>
  <c r="C994" i="1"/>
  <c r="D967" i="1"/>
  <c r="C967" i="1"/>
  <c r="E967" i="1"/>
  <c r="D923" i="1"/>
  <c r="C923" i="1"/>
  <c r="E923" i="1"/>
  <c r="D895" i="1"/>
  <c r="C895" i="1"/>
  <c r="E871" i="1"/>
  <c r="D871" i="1"/>
  <c r="C871" i="1"/>
  <c r="E859" i="1"/>
  <c r="D859" i="1"/>
  <c r="C859" i="1"/>
  <c r="E844" i="1"/>
  <c r="D844" i="1"/>
  <c r="C844" i="1"/>
  <c r="D833" i="1"/>
  <c r="C833" i="1"/>
  <c r="E833" i="1"/>
  <c r="D819" i="1"/>
  <c r="C819" i="1"/>
  <c r="C872" i="1" s="1"/>
  <c r="D797" i="1"/>
  <c r="C797" i="1"/>
  <c r="E797" i="1"/>
  <c r="D788" i="1"/>
  <c r="C788" i="1"/>
  <c r="E788" i="1"/>
  <c r="D775" i="1"/>
  <c r="C775" i="1"/>
  <c r="E775" i="1"/>
  <c r="D747" i="1"/>
  <c r="C747" i="1"/>
  <c r="E747" i="1"/>
  <c r="D743" i="1"/>
  <c r="C743" i="1"/>
  <c r="D735" i="1"/>
  <c r="C735" i="1"/>
  <c r="D719" i="1"/>
  <c r="C719" i="1"/>
  <c r="E719" i="1"/>
  <c r="D703" i="1"/>
  <c r="C703" i="1"/>
  <c r="D690" i="1"/>
  <c r="C690" i="1"/>
  <c r="D678" i="1"/>
  <c r="C678" i="1"/>
  <c r="D653" i="1"/>
  <c r="D691" i="1" s="1"/>
  <c r="C653" i="1"/>
  <c r="C691" i="1" s="1"/>
  <c r="C37" i="1" s="1"/>
  <c r="C43" i="1" s="1"/>
  <c r="E620" i="1"/>
  <c r="D620" i="1"/>
  <c r="D621" i="1" s="1"/>
  <c r="C620" i="1"/>
  <c r="D611" i="1"/>
  <c r="C611" i="1"/>
  <c r="E596" i="1"/>
  <c r="D596" i="1"/>
  <c r="C596" i="1"/>
  <c r="D591" i="1"/>
  <c r="C591" i="1"/>
  <c r="E591" i="1"/>
  <c r="D556" i="1"/>
  <c r="C556" i="1"/>
  <c r="E542" i="1"/>
  <c r="D542" i="1"/>
  <c r="C542" i="1"/>
  <c r="E529" i="1"/>
  <c r="D529" i="1"/>
  <c r="C529" i="1"/>
  <c r="E508" i="1"/>
  <c r="D508" i="1"/>
  <c r="C508" i="1"/>
  <c r="D490" i="1"/>
  <c r="C490" i="1"/>
  <c r="D483" i="1"/>
  <c r="C483" i="1"/>
  <c r="E466" i="1"/>
  <c r="D466" i="1"/>
  <c r="C466" i="1"/>
  <c r="D452" i="1"/>
  <c r="C452" i="1"/>
  <c r="D434" i="1"/>
  <c r="C434" i="1"/>
  <c r="D419" i="1"/>
  <c r="C419" i="1"/>
  <c r="C467" i="1" s="1"/>
  <c r="D405" i="1"/>
  <c r="C405" i="1"/>
  <c r="D391" i="1"/>
  <c r="C391" i="1"/>
  <c r="D371" i="1"/>
  <c r="C371" i="1"/>
  <c r="D359" i="1"/>
  <c r="C359" i="1"/>
  <c r="D325" i="1"/>
  <c r="C325" i="1"/>
  <c r="D310" i="1"/>
  <c r="C310" i="1"/>
  <c r="E310" i="1"/>
  <c r="D289" i="1"/>
  <c r="C289" i="1"/>
  <c r="D278" i="1"/>
  <c r="C278" i="1"/>
  <c r="E278" i="1"/>
  <c r="D269" i="1"/>
  <c r="C269" i="1"/>
  <c r="C406" i="1" s="1"/>
  <c r="D249" i="1"/>
  <c r="C249" i="1"/>
  <c r="E249" i="1"/>
  <c r="D244" i="1"/>
  <c r="C244" i="1"/>
  <c r="E244" i="1"/>
  <c r="D240" i="1"/>
  <c r="C240" i="1"/>
  <c r="E240" i="1"/>
  <c r="D237" i="1"/>
  <c r="C237" i="1"/>
  <c r="E237" i="1"/>
  <c r="D233" i="1"/>
  <c r="C233" i="1"/>
  <c r="E233" i="1"/>
  <c r="D229" i="1"/>
  <c r="C229" i="1"/>
  <c r="E229" i="1"/>
  <c r="D224" i="1"/>
  <c r="C224" i="1"/>
  <c r="E224" i="1"/>
  <c r="D221" i="1"/>
  <c r="C221" i="1"/>
  <c r="E221" i="1"/>
  <c r="D212" i="1"/>
  <c r="C212" i="1"/>
  <c r="D196" i="1"/>
  <c r="C196" i="1"/>
  <c r="D175" i="1"/>
  <c r="C175" i="1"/>
  <c r="D159" i="1"/>
  <c r="D230" i="1" s="1"/>
  <c r="C159" i="1"/>
  <c r="D150" i="1"/>
  <c r="C150" i="1"/>
  <c r="D139" i="1"/>
  <c r="C139" i="1"/>
  <c r="E139" i="1"/>
  <c r="D134" i="1"/>
  <c r="C134" i="1"/>
  <c r="D127" i="1"/>
  <c r="C127" i="1"/>
  <c r="E127" i="1"/>
  <c r="D113" i="1"/>
  <c r="C113" i="1"/>
  <c r="D107" i="1"/>
  <c r="C107" i="1"/>
  <c r="E107" i="1"/>
  <c r="D104" i="1"/>
  <c r="C104" i="1"/>
  <c r="E104" i="1"/>
  <c r="D99" i="1"/>
  <c r="D128" i="1" s="1"/>
  <c r="C99" i="1"/>
  <c r="D62" i="1"/>
  <c r="C62" i="1"/>
  <c r="D54" i="1"/>
  <c r="C54" i="1"/>
  <c r="E54" i="1"/>
  <c r="E46" i="1"/>
  <c r="D46" i="1"/>
  <c r="D43" i="1"/>
  <c r="D34" i="1"/>
  <c r="C34" i="1"/>
  <c r="E34" i="1"/>
  <c r="D27" i="1"/>
  <c r="C27" i="1"/>
  <c r="E27" i="1"/>
  <c r="D22" i="1"/>
  <c r="C22" i="1"/>
  <c r="E22" i="1"/>
  <c r="D17" i="1"/>
  <c r="C17" i="1"/>
  <c r="D11" i="1"/>
  <c r="C11" i="1"/>
  <c r="E1633" i="1" l="1"/>
  <c r="E1671" i="1"/>
  <c r="C776" i="1"/>
  <c r="E43" i="1"/>
  <c r="C230" i="1"/>
  <c r="E159" i="1"/>
  <c r="E175" i="1"/>
  <c r="E289" i="1"/>
  <c r="E359" i="1"/>
  <c r="E419" i="1"/>
  <c r="D467" i="1"/>
  <c r="E452" i="1"/>
  <c r="E483" i="1"/>
  <c r="D776" i="1"/>
  <c r="D872" i="1"/>
  <c r="E895" i="1"/>
  <c r="E1381" i="1" s="1"/>
  <c r="E1046" i="1"/>
  <c r="E1150" i="1"/>
  <c r="E1339" i="1"/>
  <c r="E1380" i="1"/>
  <c r="E1440" i="1"/>
  <c r="E1461" i="1"/>
  <c r="D1645" i="1"/>
  <c r="D250" i="1"/>
  <c r="E17" i="1"/>
  <c r="E99" i="1"/>
  <c r="E490" i="1"/>
  <c r="C592" i="1"/>
  <c r="E653" i="1"/>
  <c r="E703" i="1"/>
  <c r="E735" i="1"/>
  <c r="E743" i="1"/>
  <c r="C1381" i="1"/>
  <c r="E994" i="1"/>
  <c r="E1098" i="1"/>
  <c r="E1197" i="1"/>
  <c r="E1231" i="1"/>
  <c r="E1294" i="1"/>
  <c r="E1530" i="1"/>
  <c r="E1560" i="1"/>
  <c r="E1645" i="1" s="1"/>
  <c r="E1570" i="1"/>
  <c r="E113" i="1"/>
  <c r="E134" i="1"/>
  <c r="E11" i="1"/>
  <c r="E62" i="1"/>
  <c r="C128" i="1"/>
  <c r="E150" i="1"/>
  <c r="E196" i="1"/>
  <c r="E212" i="1"/>
  <c r="E269" i="1"/>
  <c r="D406" i="1"/>
  <c r="D1673" i="1" s="1"/>
  <c r="E325" i="1"/>
  <c r="E371" i="1"/>
  <c r="E391" i="1"/>
  <c r="E405" i="1"/>
  <c r="E434" i="1"/>
  <c r="D592" i="1"/>
  <c r="E556" i="1"/>
  <c r="E592" i="1" s="1"/>
  <c r="E611" i="1"/>
  <c r="E621" i="1" s="1"/>
  <c r="C621" i="1"/>
  <c r="E678" i="1"/>
  <c r="E690" i="1"/>
  <c r="E819" i="1"/>
  <c r="E872" i="1" s="1"/>
  <c r="D1381" i="1"/>
  <c r="E1020" i="1"/>
  <c r="E1072" i="1"/>
  <c r="E1124" i="1"/>
  <c r="E1176" i="1"/>
  <c r="E1320" i="1"/>
  <c r="E1328" i="1"/>
  <c r="E1391" i="1"/>
  <c r="E1531" i="1" s="1"/>
  <c r="E1473" i="1"/>
  <c r="E1486" i="1"/>
  <c r="E1502" i="1"/>
  <c r="E1591" i="1"/>
  <c r="E1610" i="1"/>
  <c r="E1623" i="1"/>
  <c r="E1644" i="1"/>
  <c r="C1673" i="1"/>
  <c r="E230" i="1"/>
  <c r="E467" i="1"/>
  <c r="E128" i="1"/>
  <c r="C250" i="1"/>
  <c r="C1675" i="1" s="1"/>
  <c r="E691" i="1"/>
  <c r="E250" i="1" l="1"/>
  <c r="E406" i="1"/>
  <c r="E1673" i="1" s="1"/>
  <c r="E776" i="1"/>
</calcChain>
</file>

<file path=xl/sharedStrings.xml><?xml version="1.0" encoding="utf-8"?>
<sst xmlns="http://schemas.openxmlformats.org/spreadsheetml/2006/main" count="1776" uniqueCount="912">
  <si>
    <t xml:space="preserve">מס. חשבון </t>
  </si>
  <si>
    <t xml:space="preserve">שם חשבון </t>
  </si>
  <si>
    <t>תקציב 2023</t>
  </si>
  <si>
    <t>תקציב 2022</t>
  </si>
  <si>
    <t>ביצוע 2021</t>
  </si>
  <si>
    <t>הכנסות ארנונה</t>
  </si>
  <si>
    <t xml:space="preserve">ארנונה מגורים שוטף </t>
  </si>
  <si>
    <t xml:space="preserve">ארנונה מגורים פגורים </t>
  </si>
  <si>
    <t xml:space="preserve">ארנונה עסקים שוטף </t>
  </si>
  <si>
    <t xml:space="preserve">ארנונה עסקים פגורים </t>
  </si>
  <si>
    <t>משרד הפנים-שיפוי ארנונה</t>
  </si>
  <si>
    <t xml:space="preserve">ערר מדידות </t>
  </si>
  <si>
    <t xml:space="preserve">הנחות למשלמי מיסים מראש </t>
  </si>
  <si>
    <t xml:space="preserve">שחרורים והנחות </t>
  </si>
  <si>
    <t>סהכ לפרק 11 ארנונה</t>
  </si>
  <si>
    <t>הכנסות אגרות שילוט ושונות</t>
  </si>
  <si>
    <t xml:space="preserve">תעודות ואישורים </t>
  </si>
  <si>
    <t xml:space="preserve">אגרות רשיונות לשלטים </t>
  </si>
  <si>
    <t xml:space="preserve">טיפול עורכי דין </t>
  </si>
  <si>
    <t xml:space="preserve">מודעות ופרסומים </t>
  </si>
  <si>
    <t>סהכ לפרק 12 אגרות שילוט ושונות</t>
  </si>
  <si>
    <t>מענקי ממשלה</t>
  </si>
  <si>
    <t xml:space="preserve">ממשלה הסכם שכר </t>
  </si>
  <si>
    <t>משרד הפנים - בחירות</t>
  </si>
  <si>
    <t>הכנסות בגין נאמני קורונה</t>
  </si>
  <si>
    <t>סהכ לפרק 19 מענקי ממשלה</t>
  </si>
  <si>
    <t>הכנסות תברואה</t>
  </si>
  <si>
    <t xml:space="preserve">הכנסות מתאגיד תמיר </t>
  </si>
  <si>
    <t>איכות הסביבה</t>
  </si>
  <si>
    <t xml:space="preserve">רשיונות למלאכה ותעשיה </t>
  </si>
  <si>
    <t>סהכ לפרק 21 תברואה</t>
  </si>
  <si>
    <t>הכנסות שמירה ובטחון</t>
  </si>
  <si>
    <t xml:space="preserve">אגרת שרותי כבוי אש </t>
  </si>
  <si>
    <t>מוגנות קהילתית משרד בטחון פנים</t>
  </si>
  <si>
    <t>משרד הבטחון</t>
  </si>
  <si>
    <t>הכנסה ממשרד הפנים-קורונה</t>
  </si>
  <si>
    <t xml:space="preserve">ארנונה מיוחדת לכבאות </t>
  </si>
  <si>
    <t>סהכ לפרק 22 שמירה ובטחון</t>
  </si>
  <si>
    <t>הכנסות תכנון ובניין העירייה</t>
  </si>
  <si>
    <t xml:space="preserve">הכנסות בעד שרותים </t>
  </si>
  <si>
    <t xml:space="preserve">תכנון ובנין עיר </t>
  </si>
  <si>
    <t xml:space="preserve">הכנסות חופש מידע </t>
  </si>
  <si>
    <t xml:space="preserve">הכנסות איכות הסביבה </t>
  </si>
  <si>
    <t xml:space="preserve">הלוואת פיתוח </t>
  </si>
  <si>
    <t>השתתפות מנהלת התחדשות עיר</t>
  </si>
  <si>
    <t xml:space="preserve">אגרת רשיונות בניה </t>
  </si>
  <si>
    <t>סהכ לפרק 23 תכנון ובניין העיר</t>
  </si>
  <si>
    <t>הכנסות נכסים ציבורים</t>
  </si>
  <si>
    <t xml:space="preserve">הכנסות תיעול וניקוז </t>
  </si>
  <si>
    <t>סהכ לפרק 24 נכסים ציבורים</t>
  </si>
  <si>
    <t>הכנסות שירותים שונים</t>
  </si>
  <si>
    <t>מעורבות חברתית צעירים - ממשלתי</t>
  </si>
  <si>
    <t>משרדי ממשלה - בטיחות בדרכים</t>
  </si>
  <si>
    <t>פעילות צעירים עצמיות</t>
  </si>
  <si>
    <t xml:space="preserve">ארועים </t>
  </si>
  <si>
    <t xml:space="preserve">מכירת מכרזים </t>
  </si>
  <si>
    <t xml:space="preserve">רכב פזומט החזר </t>
  </si>
  <si>
    <t>סהכ לפרק 26 שירותים שונים</t>
  </si>
  <si>
    <t>הכנסות בית משפט וחניה</t>
  </si>
  <si>
    <t xml:space="preserve">קנסות חניה </t>
  </si>
  <si>
    <t xml:space="preserve">כרטיסי חניה </t>
  </si>
  <si>
    <t xml:space="preserve">קנסות חניה (עו"ד) </t>
  </si>
  <si>
    <t xml:space="preserve">קנסות חניה-חדש </t>
  </si>
  <si>
    <t xml:space="preserve">קנס חניה מנהלי גבעתיים ב </t>
  </si>
  <si>
    <t xml:space="preserve">הכנסות בית משפט </t>
  </si>
  <si>
    <t>סהכ לפרק 28 בית משפט וחניה</t>
  </si>
  <si>
    <t>הכנסות חינוך קדם יסודי ויסודי</t>
  </si>
  <si>
    <t xml:space="preserve">סל תרבות - מימון הורים </t>
  </si>
  <si>
    <t xml:space="preserve">פעולות העשרה </t>
  </si>
  <si>
    <t>חוגים - ריתמוסיקה</t>
  </si>
  <si>
    <t xml:space="preserve">צהרוני גנ"י </t>
  </si>
  <si>
    <t>הזנה הורים</t>
  </si>
  <si>
    <t xml:space="preserve">השת ממשלה גנ"י חוב </t>
  </si>
  <si>
    <t xml:space="preserve">השתת ממשלה גננות חובה </t>
  </si>
  <si>
    <t xml:space="preserve">שכ"ל גנ"י מ.חנוך </t>
  </si>
  <si>
    <t xml:space="preserve">שכל חוץ </t>
  </si>
  <si>
    <t xml:space="preserve">הזנה חנוך מיוחד </t>
  </si>
  <si>
    <t xml:space="preserve">בטוח תלמידים </t>
  </si>
  <si>
    <t xml:space="preserve">שווי מבנים תמיכות חינוך </t>
  </si>
  <si>
    <t>קורונה משרד החינוך</t>
  </si>
  <si>
    <t xml:space="preserve"> </t>
  </si>
  <si>
    <t>סל צימצום פערים</t>
  </si>
  <si>
    <t xml:space="preserve">השתתפות הממשלה לבת </t>
  </si>
  <si>
    <t xml:space="preserve">שמירה בתי"ס </t>
  </si>
  <si>
    <t xml:space="preserve">דמי שכפול ממשלה </t>
  </si>
  <si>
    <t xml:space="preserve">סל קליטה ממשלה </t>
  </si>
  <si>
    <t xml:space="preserve">פרויקט ניצנים </t>
  </si>
  <si>
    <t xml:space="preserve">ניצנים בחופשה </t>
  </si>
  <si>
    <t xml:space="preserve">השתת ממשלה טפוליות </t>
  </si>
  <si>
    <t xml:space="preserve">מתי"א ממשלה </t>
  </si>
  <si>
    <t xml:space="preserve">ניהול עצמי ממשלה </t>
  </si>
  <si>
    <t>השתת ממשלה חומרים  (הורים)</t>
  </si>
  <si>
    <t>גפן שב"ץ</t>
  </si>
  <si>
    <t>באים בטוב</t>
  </si>
  <si>
    <t>שילוב והכלה ממשלה</t>
  </si>
  <si>
    <t>גפן רשותי</t>
  </si>
  <si>
    <t>גפן קלעי</t>
  </si>
  <si>
    <t>מטהרי אוויר</t>
  </si>
  <si>
    <t>מסיבות כיתתיות ממשלה</t>
  </si>
  <si>
    <t xml:space="preserve">פרוייקטים </t>
  </si>
  <si>
    <t xml:space="preserve">חנוך משלים חוגים </t>
  </si>
  <si>
    <t xml:space="preserve">ליבלובים </t>
  </si>
  <si>
    <t>סהכ חינוך קדם יסודי ויסודי</t>
  </si>
  <si>
    <t>בית ספר של הקיץ</t>
  </si>
  <si>
    <t xml:space="preserve">בית הספר של הקיץ </t>
  </si>
  <si>
    <t>בית ספר של הקיץ-משרד החינ</t>
  </si>
  <si>
    <t>סהכ בית ספר של הקיץ</t>
  </si>
  <si>
    <t>הכנסות תפוח פיס קהילתי</t>
  </si>
  <si>
    <t xml:space="preserve">השת' משרד החינוך </t>
  </si>
  <si>
    <t>סהכ תפוח פיס קהילתי</t>
  </si>
  <si>
    <t>חינוך על יסודי</t>
  </si>
  <si>
    <t xml:space="preserve">ממשלה למניעת נשירה </t>
  </si>
  <si>
    <t xml:space="preserve">החזר חשמל על יסודי </t>
  </si>
  <si>
    <t xml:space="preserve">ממשלה קלעי </t>
  </si>
  <si>
    <t xml:space="preserve">ממשלה בן צבי </t>
  </si>
  <si>
    <t>סהכ חינוך על יסודי</t>
  </si>
  <si>
    <t>הכנסות שירותים נוספים</t>
  </si>
  <si>
    <t xml:space="preserve">השתת ממשלה קבטים </t>
  </si>
  <si>
    <t xml:space="preserve">מרכז פדגוגי </t>
  </si>
  <si>
    <t>שרות פסיכולוגי דמי מבחנים</t>
  </si>
  <si>
    <t xml:space="preserve">שרות פסיכולוגי ממשלה </t>
  </si>
  <si>
    <t xml:space="preserve">הסעת ילדים השתת ממשלה </t>
  </si>
  <si>
    <t>הסעת מלווים</t>
  </si>
  <si>
    <t xml:space="preserve">מרכז מצוינות שכירות </t>
  </si>
  <si>
    <t xml:space="preserve">נוער עצמיות </t>
  </si>
  <si>
    <t xml:space="preserve">מקצב </t>
  </si>
  <si>
    <t>יום המעשים הטובים</t>
  </si>
  <si>
    <t xml:space="preserve">נוער ממשלה </t>
  </si>
  <si>
    <t xml:space="preserve">מורשת ישראל ממשלה </t>
  </si>
  <si>
    <t>סהכ שירותים נוספים</t>
  </si>
  <si>
    <t>סהכ לפרק 31 חינוך</t>
  </si>
  <si>
    <t>הכנסות תרבות נוער וספורט</t>
  </si>
  <si>
    <t>תמיכות סלע</t>
  </si>
  <si>
    <t>תמיכות ספורט שווי שימוש מ</t>
  </si>
  <si>
    <t>הכנסות מפעל הפיס</t>
  </si>
  <si>
    <t xml:space="preserve">פעולות ספורט ממשלה </t>
  </si>
  <si>
    <t>סהכ לפרק 32 תרבות נוער וספורט</t>
  </si>
  <si>
    <t>הכנסות רווחה ומנהל</t>
  </si>
  <si>
    <t xml:space="preserve">משכורת ושכ"ע </t>
  </si>
  <si>
    <t>אבטחה</t>
  </si>
  <si>
    <t>תמיכות רווחה שווי שימוש מ</t>
  </si>
  <si>
    <t>סהכ רווחה ומנהל</t>
  </si>
  <si>
    <t>הכנסות שירותים למשפחה</t>
  </si>
  <si>
    <t xml:space="preserve">טיפול גמילה </t>
  </si>
  <si>
    <t xml:space="preserve">צרכים מיוחדים למשפחה </t>
  </si>
  <si>
    <t xml:space="preserve">צ.מ למשפחה </t>
  </si>
  <si>
    <t xml:space="preserve">סיוע למשפחות עם ילדים </t>
  </si>
  <si>
    <t xml:space="preserve">עבודה קהילתית </t>
  </si>
  <si>
    <t xml:space="preserve">טיפול בדיירי רחוב </t>
  </si>
  <si>
    <t xml:space="preserve">טיפול באלימות </t>
  </si>
  <si>
    <t xml:space="preserve">תחנה ליעוץ בנישואין </t>
  </si>
  <si>
    <t>סהכ שירותים למשפחה</t>
  </si>
  <si>
    <t>הכנסות שירותים לילד ולנער</t>
  </si>
  <si>
    <t xml:space="preserve">פעולות קהילתיות לילד </t>
  </si>
  <si>
    <t xml:space="preserve">פ.קהילתיות לילד </t>
  </si>
  <si>
    <t xml:space="preserve">עם הפנים לקהילה </t>
  </si>
  <si>
    <t xml:space="preserve">ילדים בפנימיות משפחה </t>
  </si>
  <si>
    <t xml:space="preserve">אחז' ילדים בפנימיות </t>
  </si>
  <si>
    <t xml:space="preserve">ילדים מעון יום </t>
  </si>
  <si>
    <t>סהכ שירותים לילד ולנער</t>
  </si>
  <si>
    <t>הכנסות שירותים לאזרח ותיק</t>
  </si>
  <si>
    <t>אחזקת אזרחים ותיקים במעונ -עצמית</t>
  </si>
  <si>
    <t>אחזקת אזרחים ותיקים במעונות - ממשלה</t>
  </si>
  <si>
    <t xml:space="preserve">פעילות לגמלאים </t>
  </si>
  <si>
    <t>נופשון לאזרח הותיק</t>
  </si>
  <si>
    <t>קהילה תומכת אזרחים ותיקים</t>
  </si>
  <si>
    <t>מועדון והבראה לאזרח ותיק - עצמי</t>
  </si>
  <si>
    <t>מועדון והבראה לאזרח ותיק - ממשלה</t>
  </si>
  <si>
    <t xml:space="preserve">טפול באזרח ותיק בקהילה </t>
  </si>
  <si>
    <t xml:space="preserve">צרכים מיוחדים לאזרח ותיק </t>
  </si>
  <si>
    <t>רכז מענים</t>
  </si>
  <si>
    <t xml:space="preserve">השתת בפעילות לאזרח ותיק </t>
  </si>
  <si>
    <t>מסגרת יומית לאזרח ותיק - ממשלה</t>
  </si>
  <si>
    <t xml:space="preserve">ממשלה שרידי שואה </t>
  </si>
  <si>
    <t>הזדקנות מיטבית</t>
  </si>
  <si>
    <t>סהכ שירותים לאזרח ותיק</t>
  </si>
  <si>
    <t>הכנסות משירותים לבעלי מש"ה</t>
  </si>
  <si>
    <t xml:space="preserve">סדור בעלי מש"ה במוסדות </t>
  </si>
  <si>
    <t xml:space="preserve">בעלי מש"ה במוסד ממשלתי </t>
  </si>
  <si>
    <t xml:space="preserve">החז אוטיסטים במסגרות </t>
  </si>
  <si>
    <t xml:space="preserve">טיפול בהורים וילדים </t>
  </si>
  <si>
    <t xml:space="preserve">מ.יום ותעסוקה לבוגרים </t>
  </si>
  <si>
    <t xml:space="preserve">מועדוניות צרכים מיוחדים </t>
  </si>
  <si>
    <t xml:space="preserve">מעונות יום שקומיים </t>
  </si>
  <si>
    <t xml:space="preserve">מעונות יום שיקומיים </t>
  </si>
  <si>
    <t>מרכז משפחות לצרכים מיוחדי</t>
  </si>
  <si>
    <t xml:space="preserve">נופשונים אוטיסטים </t>
  </si>
  <si>
    <t xml:space="preserve">הסעות אוטיסטים </t>
  </si>
  <si>
    <t xml:space="preserve">מעון יום אמוני </t>
  </si>
  <si>
    <t xml:space="preserve">בעלי מש"ה במעון טיפולי </t>
  </si>
  <si>
    <t xml:space="preserve">מעשי"ם </t>
  </si>
  <si>
    <t xml:space="preserve">שרות תומכים לבעלי מש"ה </t>
  </si>
  <si>
    <t xml:space="preserve">שרותים תומכים בעלי מש"ה </t>
  </si>
  <si>
    <t>נופשון לבעלי מש"ה - ממשלה</t>
  </si>
  <si>
    <t>סה"כ שירותים לבעלי מש"ה</t>
  </si>
  <si>
    <t>הכנסות משירותי שיקום</t>
  </si>
  <si>
    <t xml:space="preserve">שקום העיור בקהילה </t>
  </si>
  <si>
    <t xml:space="preserve">הדרכת עוור ובני ביתו </t>
  </si>
  <si>
    <t>תוכניות תמיכה בקהילה</t>
  </si>
  <si>
    <t xml:space="preserve">מפעלי שקום לעוור </t>
  </si>
  <si>
    <t xml:space="preserve">מפעלי תעסוקה ומועדון </t>
  </si>
  <si>
    <t xml:space="preserve">אחזקת נכים בפנימיות </t>
  </si>
  <si>
    <t xml:space="preserve">מעונות ממשלתיים שיקום </t>
  </si>
  <si>
    <t xml:space="preserve">תעסוקה מוגנת למוגבלים </t>
  </si>
  <si>
    <t>הסעות נכים</t>
  </si>
  <si>
    <t xml:space="preserve">מרכזי אבחון ושקום </t>
  </si>
  <si>
    <t xml:space="preserve">שקום נכים בקהילה </t>
  </si>
  <si>
    <t xml:space="preserve">נכים קשים בקהילה </t>
  </si>
  <si>
    <t xml:space="preserve">מ.יום שיקומי לנכים </t>
  </si>
  <si>
    <t>סהכ שירותי שקום</t>
  </si>
  <si>
    <t>הכנסות משרותי תיקון</t>
  </si>
  <si>
    <t xml:space="preserve">טפול בנוער וצעירים </t>
  </si>
  <si>
    <t xml:space="preserve">טפול בנערות במצוקה </t>
  </si>
  <si>
    <t xml:space="preserve">מקלט לנשים מוכות </t>
  </si>
  <si>
    <t xml:space="preserve">נתיבים להורות </t>
  </si>
  <si>
    <t xml:space="preserve">יחידת טיפול להטבים </t>
  </si>
  <si>
    <t xml:space="preserve">מעונות חסות ממשלתיים </t>
  </si>
  <si>
    <t xml:space="preserve">סמים - טפול בקהילה </t>
  </si>
  <si>
    <t>סהכ שרותי תקון</t>
  </si>
  <si>
    <t>הכנסות משרותי התנדבות</t>
  </si>
  <si>
    <t xml:space="preserve">התנדבות פעולות </t>
  </si>
  <si>
    <t>סהכ התנדבות</t>
  </si>
  <si>
    <t>הכנסות משרותים לעולים</t>
  </si>
  <si>
    <t xml:space="preserve">טפול באזרח ותיק עולים </t>
  </si>
  <si>
    <t xml:space="preserve">צ.מ. למשפחה עולים </t>
  </si>
  <si>
    <t xml:space="preserve">עבודה קהילתית עולים </t>
  </si>
  <si>
    <t>סהכ הכנסות משירותים לעולים</t>
  </si>
  <si>
    <t>סה"כ לפרק 34 רווחה</t>
  </si>
  <si>
    <t>הכנסות ממים</t>
  </si>
  <si>
    <t xml:space="preserve">אגרות מים -פגורים </t>
  </si>
  <si>
    <t>סהכ לפרק 41 מים</t>
  </si>
  <si>
    <t>הכנסות נכסים</t>
  </si>
  <si>
    <t xml:space="preserve">דמי שמוש רכוש העיריה </t>
  </si>
  <si>
    <t>שווי שימוש נכסים עמותות</t>
  </si>
  <si>
    <t>סהכ לפרק 43 נכסים</t>
  </si>
  <si>
    <t>הכנסות מביוב</t>
  </si>
  <si>
    <t xml:space="preserve">אגרת ביוב </t>
  </si>
  <si>
    <t>סהכ לפרק 47 ביוב</t>
  </si>
  <si>
    <t>ריבית והחזר הוצאות משנים קודמות</t>
  </si>
  <si>
    <t xml:space="preserve">ריבית הצמדה והפרשי שער </t>
  </si>
  <si>
    <t>תקבולים החזר הוצאות שנים קודמות</t>
  </si>
  <si>
    <t>סהכ לפרק 51 ריבית והחזר הוצאות משנים קודמות</t>
  </si>
  <si>
    <t>הכנסות תקבול לא רגיל</t>
  </si>
  <si>
    <t xml:space="preserve">הכנסות שונות </t>
  </si>
  <si>
    <t>מפעל הפיס</t>
  </si>
  <si>
    <t>תביעות ופשרות</t>
  </si>
  <si>
    <t>סהכ לפרק 59 תקבול לא רגיל</t>
  </si>
  <si>
    <t>סה"כ הכנסות</t>
  </si>
  <si>
    <t>הוצאות הנהלה</t>
  </si>
  <si>
    <t xml:space="preserve">משכורת </t>
  </si>
  <si>
    <t xml:space="preserve">נסיעות </t>
  </si>
  <si>
    <t xml:space="preserve">בגוד </t>
  </si>
  <si>
    <t xml:space="preserve">הבראה </t>
  </si>
  <si>
    <t xml:space="preserve">אחזקת רכב </t>
  </si>
  <si>
    <t xml:space="preserve">טלפון </t>
  </si>
  <si>
    <t xml:space="preserve">אשל </t>
  </si>
  <si>
    <t xml:space="preserve">שעות נוספות בפועל </t>
  </si>
  <si>
    <t xml:space="preserve">ליסינג צמוד </t>
  </si>
  <si>
    <t>ליסינג</t>
  </si>
  <si>
    <t>שמירה</t>
  </si>
  <si>
    <t>מחלקה לצרכים מיוחדים</t>
  </si>
  <si>
    <t xml:space="preserve">הוצאות אחרות </t>
  </si>
  <si>
    <t>סהכ הוצאות הנהלה</t>
  </si>
  <si>
    <t>הוצאות ראש העיר וסגניו</t>
  </si>
  <si>
    <t xml:space="preserve">משכורת , שכר והוצא </t>
  </si>
  <si>
    <t>אחזקת רכב</t>
  </si>
  <si>
    <t>סהכ ראש העיר וסגניו</t>
  </si>
  <si>
    <t>הוצאות מבקר הרשות</t>
  </si>
  <si>
    <t xml:space="preserve">הוצאות משרדיות </t>
  </si>
  <si>
    <t xml:space="preserve">הוצ ביקורת בדיקה ומומחים </t>
  </si>
  <si>
    <t>סהכ מבקר הרשות</t>
  </si>
  <si>
    <t>הוצאות מזכירות מנגנון</t>
  </si>
  <si>
    <t xml:space="preserve">החזקת אופנוע </t>
  </si>
  <si>
    <t xml:space="preserve">פרסומים </t>
  </si>
  <si>
    <t xml:space="preserve">עב קבלניות-יעוץ </t>
  </si>
  <si>
    <t xml:space="preserve">עבודות קבלניות-כח אדם </t>
  </si>
  <si>
    <t>מניעת הטרדה מינית</t>
  </si>
  <si>
    <t xml:space="preserve">קשרי חוץ </t>
  </si>
  <si>
    <t xml:space="preserve">הכנה לפרישה </t>
  </si>
  <si>
    <t xml:space="preserve">השתלמויות </t>
  </si>
  <si>
    <t xml:space="preserve">ימי גיבוש ועיון </t>
  </si>
  <si>
    <t>רווחת העובד</t>
  </si>
  <si>
    <t>סהכ מזכירות מנגנון</t>
  </si>
  <si>
    <t>הוצאות דוברות</t>
  </si>
  <si>
    <t xml:space="preserve">ספרים ועיתונים </t>
  </si>
  <si>
    <t xml:space="preserve">מסכים אלקטרוניים </t>
  </si>
  <si>
    <t xml:space="preserve">יעוץ דיגיטלי </t>
  </si>
  <si>
    <t>סהכ דוברות</t>
  </si>
  <si>
    <t>הוצאות אגף מנהל כללי</t>
  </si>
  <si>
    <t xml:space="preserve">משכורת ושכע </t>
  </si>
  <si>
    <t xml:space="preserve">פיצויים </t>
  </si>
  <si>
    <t xml:space="preserve">בולים </t>
  </si>
  <si>
    <t xml:space="preserve">אוטומציה </t>
  </si>
  <si>
    <t xml:space="preserve">ציוד מתכלה </t>
  </si>
  <si>
    <t xml:space="preserve">ציוד ותחזוקה </t>
  </si>
  <si>
    <t xml:space="preserve">אבטחת מידע </t>
  </si>
  <si>
    <t xml:space="preserve">מערכת שכר וכ"א </t>
  </si>
  <si>
    <t xml:space="preserve">שידרוג מחשבים </t>
  </si>
  <si>
    <t xml:space="preserve">מכשירי מירס </t>
  </si>
  <si>
    <t>אוטמציה כח אדם</t>
  </si>
  <si>
    <t xml:space="preserve">או"ש </t>
  </si>
  <si>
    <t xml:space="preserve">רישוי מיקרוסופט </t>
  </si>
  <si>
    <t xml:space="preserve">שידורי מועצה </t>
  </si>
  <si>
    <t xml:space="preserve">שידרוג מערכות </t>
  </si>
  <si>
    <t xml:space="preserve">תוכנה אינטרנט </t>
  </si>
  <si>
    <t xml:space="preserve">תחזוקת גנים ובתיס </t>
  </si>
  <si>
    <t xml:space="preserve">ארכיון </t>
  </si>
  <si>
    <t xml:space="preserve">הקמת מערך rpd </t>
  </si>
  <si>
    <t xml:space="preserve">פלאפונים </t>
  </si>
  <si>
    <t>סהכ אגף מנהל כללי</t>
  </si>
  <si>
    <t>הוצאות ארכיון עירוני</t>
  </si>
  <si>
    <t xml:space="preserve">משכורת ושכר עבודה </t>
  </si>
  <si>
    <t xml:space="preserve">שעות נוספות </t>
  </si>
  <si>
    <t xml:space="preserve">מאור כח חשמל </t>
  </si>
  <si>
    <t>סהכ ארכיון עירוני</t>
  </si>
  <si>
    <t>הוצאות רכש ואפסנאות</t>
  </si>
  <si>
    <t xml:space="preserve">מאור </t>
  </si>
  <si>
    <t xml:space="preserve">מים משרדי העיריה </t>
  </si>
  <si>
    <t xml:space="preserve">בטוח </t>
  </si>
  <si>
    <t xml:space="preserve">רהוט והחזקתו </t>
  </si>
  <si>
    <t xml:space="preserve">רכב עירייה </t>
  </si>
  <si>
    <t xml:space="preserve">הוצ' תקשורת פקס' </t>
  </si>
  <si>
    <t>רכש והצטיידות</t>
  </si>
  <si>
    <t>סהכ רכש ואפסנאות</t>
  </si>
  <si>
    <t>הוצאות שירות משפטי</t>
  </si>
  <si>
    <t xml:space="preserve">ספרים ועתונים </t>
  </si>
  <si>
    <t xml:space="preserve">הוצאות משפטיות </t>
  </si>
  <si>
    <t>סהכ שירות משפטי</t>
  </si>
  <si>
    <t>סהכ לפרק 61 מנהל כללי</t>
  </si>
  <si>
    <t>הוצאות הנהלה גזברות</t>
  </si>
  <si>
    <t xml:space="preserve">יעוץ </t>
  </si>
  <si>
    <t>סהכ הנהלת גזברות</t>
  </si>
  <si>
    <t>הוצאות נכסים</t>
  </si>
  <si>
    <t xml:space="preserve">עבודות קבלניות נקיון </t>
  </si>
  <si>
    <t xml:space="preserve">שכירות </t>
  </si>
  <si>
    <t>שווי שימוש בנכסים עמותות</t>
  </si>
  <si>
    <t>ועד בית  ודמי אחזקה</t>
  </si>
  <si>
    <t>סהכ נכסים</t>
  </si>
  <si>
    <t>הוצאות גביה</t>
  </si>
  <si>
    <t xml:space="preserve">הוצאות דיוור </t>
  </si>
  <si>
    <t xml:space="preserve">הוצאות משפטיות -אכיפה </t>
  </si>
  <si>
    <t xml:space="preserve">עבודות קבלניות </t>
  </si>
  <si>
    <t xml:space="preserve">עבודות קבלניות כ"א </t>
  </si>
  <si>
    <t>סהכ גביה</t>
  </si>
  <si>
    <t>הוצאות מרכז לתושב</t>
  </si>
  <si>
    <t xml:space="preserve">משכורת שכר והוצא </t>
  </si>
  <si>
    <t xml:space="preserve">הצטיידות אחזקה ומשרדיות </t>
  </si>
  <si>
    <t xml:space="preserve">ליווי והכשרה </t>
  </si>
  <si>
    <t xml:space="preserve">שמירה </t>
  </si>
  <si>
    <t>סהכ מרכז לתושב</t>
  </si>
  <si>
    <t>סהכ לפרק 62 מנהל כספי</t>
  </si>
  <si>
    <t>הוצאות מימון</t>
  </si>
  <si>
    <t xml:space="preserve">עמלות אי.אר.אן </t>
  </si>
  <si>
    <t xml:space="preserve">א.השלטון עמלות וריבית. </t>
  </si>
  <si>
    <t xml:space="preserve">ב.הדואר עמלות וריבית. </t>
  </si>
  <si>
    <t xml:space="preserve">לאומי עמלות וריבית. </t>
  </si>
  <si>
    <t xml:space="preserve">דיסקונט עמלות וריבית. </t>
  </si>
  <si>
    <t xml:space="preserve">בנה"פ עמלות וריבית. </t>
  </si>
  <si>
    <t xml:space="preserve">המזרחי עמלות וריבית. </t>
  </si>
  <si>
    <t xml:space="preserve">הבינלאומי עמלות וריבית. </t>
  </si>
  <si>
    <t>עמלות ישראכרט -הבטחת המחא</t>
  </si>
  <si>
    <t xml:space="preserve">עמלות הוצאה לפועל שילוט </t>
  </si>
  <si>
    <t xml:space="preserve">ויזה ודינרס עמלות </t>
  </si>
  <si>
    <t xml:space="preserve">ישראכרט א. אקספרס עמלות </t>
  </si>
  <si>
    <t xml:space="preserve">הנחות למשלמי מסים מראש </t>
  </si>
  <si>
    <t>ריבית מ.ה ב.לאומי וקופת'ג</t>
  </si>
  <si>
    <t>סהכ לפרק 63 מימון</t>
  </si>
  <si>
    <t>הוצאות פרעון מלוות</t>
  </si>
  <si>
    <t xml:space="preserve">תש עח קרן ת.ב.ר </t>
  </si>
  <si>
    <t xml:space="preserve">תש עח ריבית </t>
  </si>
  <si>
    <t xml:space="preserve">תש עח הצמדה </t>
  </si>
  <si>
    <t xml:space="preserve">תש עח קרן כסוי גרעונות </t>
  </si>
  <si>
    <t>סהכ לפרק 64 פרעון מלוות</t>
  </si>
  <si>
    <t>הוצאות ניקוי רחובות</t>
  </si>
  <si>
    <t xml:space="preserve">חמרים </t>
  </si>
  <si>
    <t xml:space="preserve">ניקוי צואת כלבים </t>
  </si>
  <si>
    <t xml:space="preserve">טאוט מכני </t>
  </si>
  <si>
    <t xml:space="preserve">פועלי קבלן טאטוא </t>
  </si>
  <si>
    <t xml:space="preserve">טרקטור </t>
  </si>
  <si>
    <t xml:space="preserve">מבצעי נקיון </t>
  </si>
  <si>
    <t xml:space="preserve">כלים וציוד </t>
  </si>
  <si>
    <t>סהכ ניקוי רחובות</t>
  </si>
  <si>
    <t>הוצאות אשפה וגזם</t>
  </si>
  <si>
    <t xml:space="preserve">פנוי מכולות </t>
  </si>
  <si>
    <t xml:space="preserve">הוצאת אשפה </t>
  </si>
  <si>
    <t xml:space="preserve">פינוי נייר </t>
  </si>
  <si>
    <t xml:space="preserve">הוצ אשפה מנוף </t>
  </si>
  <si>
    <t xml:space="preserve">פינוי מיחזור תאגיד תמיר </t>
  </si>
  <si>
    <t xml:space="preserve">אגוד ערים אשפה </t>
  </si>
  <si>
    <t xml:space="preserve">ליסינג תפעולי </t>
  </si>
  <si>
    <t>סהכ אשפה וגזם</t>
  </si>
  <si>
    <t>הוצאות תברואה מונעת ופקוח תברואה</t>
  </si>
  <si>
    <t xml:space="preserve">חברת הדברות </t>
  </si>
  <si>
    <t>סהכ תברואה מונעת ופקוח תברואה</t>
  </si>
  <si>
    <t>הוצאות רכב</t>
  </si>
  <si>
    <t xml:space="preserve">רכב </t>
  </si>
  <si>
    <t xml:space="preserve">חומרים </t>
  </si>
  <si>
    <t>החזקת אופנוע</t>
  </si>
  <si>
    <t>סהכ רכב</t>
  </si>
  <si>
    <t>הוצאות הנהלת שפ"ע</t>
  </si>
  <si>
    <t xml:space="preserve">שעות רישום </t>
  </si>
  <si>
    <t xml:space="preserve">נגרר </t>
  </si>
  <si>
    <t xml:space="preserve">איכות הסביבה </t>
  </si>
  <si>
    <t xml:space="preserve">בדיקות רעש וריח </t>
  </si>
  <si>
    <t xml:space="preserve">מפגשי תושבים </t>
  </si>
  <si>
    <t xml:space="preserve">הוצאות שונות </t>
  </si>
  <si>
    <t>החזקת אופנוע סיירת ירוקה</t>
  </si>
  <si>
    <t>סהכ הנהלת שפ"ע</t>
  </si>
  <si>
    <t>סה"כ לפרק 71 תברואה</t>
  </si>
  <si>
    <t>הוצאות משמר אזרחי</t>
  </si>
  <si>
    <t xml:space="preserve">הוצאות כבוד </t>
  </si>
  <si>
    <t xml:space="preserve">החזקת בסיסי הפעלה </t>
  </si>
  <si>
    <t>סהכ משמר אזרחי</t>
  </si>
  <si>
    <t>הוצאות הג"א</t>
  </si>
  <si>
    <t xml:space="preserve">הוצאות שוטפות למקלטים </t>
  </si>
  <si>
    <t xml:space="preserve">הוצאות מים מקלטים </t>
  </si>
  <si>
    <t xml:space="preserve">תפעול מרכז בקרה </t>
  </si>
  <si>
    <t xml:space="preserve">השתתפויות להגא </t>
  </si>
  <si>
    <t xml:space="preserve">השתתפות לרשויות </t>
  </si>
  <si>
    <t>סה"כ הג"א</t>
  </si>
  <si>
    <t>הוצאות פס"ח מל"ח</t>
  </si>
  <si>
    <t>הוצאות שכר מתשאלים-קורונה</t>
  </si>
  <si>
    <t xml:space="preserve">כלים מכשירים וציוד </t>
  </si>
  <si>
    <t xml:space="preserve">מחסני חרום </t>
  </si>
  <si>
    <t xml:space="preserve">תרגילים והשתלמויות </t>
  </si>
  <si>
    <t>סה"כ פס"ח מל"ח</t>
  </si>
  <si>
    <t>סהכ לפרק 72 שמירה ובטחון</t>
  </si>
  <si>
    <t>הוצאות מהנדס העיר</t>
  </si>
  <si>
    <t>משכורת גימלאים הנדסה</t>
  </si>
  <si>
    <t>שכירות ואחזקת משרדים</t>
  </si>
  <si>
    <t xml:space="preserve">מבנים מסוכנים </t>
  </si>
  <si>
    <t>מים הנדסה</t>
  </si>
  <si>
    <t>חשמל</t>
  </si>
  <si>
    <t>נקיון הנדסה</t>
  </si>
  <si>
    <t>ביטוח הנדסה</t>
  </si>
  <si>
    <t xml:space="preserve">מיכון </t>
  </si>
  <si>
    <t xml:space="preserve">יועץ תנועה </t>
  </si>
  <si>
    <t xml:space="preserve">סריקת תיקים ממוחשבים </t>
  </si>
  <si>
    <t xml:space="preserve">תכנון שמאות ועוד </t>
  </si>
  <si>
    <t>אחזקת כבישים</t>
  </si>
  <si>
    <t xml:space="preserve">ציוד חד פעמי </t>
  </si>
  <si>
    <t>סהכ מהנדס העיר</t>
  </si>
  <si>
    <t>הוצאות מבני ציבור</t>
  </si>
  <si>
    <t xml:space="preserve">ביגוד </t>
  </si>
  <si>
    <t xml:space="preserve">תיקונים שונים </t>
  </si>
  <si>
    <t>תחזוקת מערכות ביוב בחצרות</t>
  </si>
  <si>
    <t xml:space="preserve">עבודות מוסדות ציבור </t>
  </si>
  <si>
    <t>רכב עיריה</t>
  </si>
  <si>
    <t>ליסינג תפעולי</t>
  </si>
  <si>
    <t>רכב</t>
  </si>
  <si>
    <t xml:space="preserve">תיעול </t>
  </si>
  <si>
    <t xml:space="preserve">אחזקת תאורה </t>
  </si>
  <si>
    <t>סהכ מבני ציבור</t>
  </si>
  <si>
    <t>הוצאות מנהלת התחדשות עירונית</t>
  </si>
  <si>
    <t xml:space="preserve">יועצים </t>
  </si>
  <si>
    <t>סהכ מנהלת התחדשות עירונית</t>
  </si>
  <si>
    <t>סה"כ לפרק 73 תכנון ובנין העיריה</t>
  </si>
  <si>
    <t>הוצאות אחזקה שוטפת מבני ציבור</t>
  </si>
  <si>
    <t xml:space="preserve">אחזקת מזגנים </t>
  </si>
  <si>
    <t xml:space="preserve">אחזקת מעליות </t>
  </si>
  <si>
    <t>תחזוקת מצלמות</t>
  </si>
  <si>
    <t>תחזוקת מערכות גילוי אש</t>
  </si>
  <si>
    <t xml:space="preserve">מערך בטיחות </t>
  </si>
  <si>
    <t>עבודות קבלניות</t>
  </si>
  <si>
    <t>סה"כ הוצאות מבני ציבור</t>
  </si>
  <si>
    <t>הוצאות חזות העיר</t>
  </si>
  <si>
    <t xml:space="preserve">שקום כבישים ומדרכו </t>
  </si>
  <si>
    <t xml:space="preserve">עב' פתוח ספסלים </t>
  </si>
  <si>
    <t>סהכ חזות העיר</t>
  </si>
  <si>
    <t>הוצאות הארת רחובות</t>
  </si>
  <si>
    <t xml:space="preserve">חמרים וגנרטור </t>
  </si>
  <si>
    <t xml:space="preserve">אחזקת עמודי תאורה </t>
  </si>
  <si>
    <t xml:space="preserve">חשמל לרחובות </t>
  </si>
  <si>
    <t>סהכ הארת רחובות</t>
  </si>
  <si>
    <t>הוצאות בטיחות בדרכים</t>
  </si>
  <si>
    <t xml:space="preserve">תמרורים ושלטים </t>
  </si>
  <si>
    <t xml:space="preserve">בט' שילוט סימון </t>
  </si>
  <si>
    <t xml:space="preserve">החזקת רמזורים </t>
  </si>
  <si>
    <t xml:space="preserve">חשמל לרמזורים </t>
  </si>
  <si>
    <t>פעילויות והדרכות ושבוע בטיחות בדרכי</t>
  </si>
  <si>
    <t>הוצאות אחרות בדיקות קרינה</t>
  </si>
  <si>
    <t>סהכ הוצאות בטיחות בדרכים</t>
  </si>
  <si>
    <t>הוצאות תיעול</t>
  </si>
  <si>
    <t xml:space="preserve">אחזקת תעול </t>
  </si>
  <si>
    <t xml:space="preserve">אגוד ערים נקוז </t>
  </si>
  <si>
    <t>סהכ הוצאות תיעול</t>
  </si>
  <si>
    <t>הוצאות גנים ונוף</t>
  </si>
  <si>
    <t xml:space="preserve">מים </t>
  </si>
  <si>
    <t xml:space="preserve">הובלה </t>
  </si>
  <si>
    <t xml:space="preserve">חמרים דישון הדברה </t>
  </si>
  <si>
    <t xml:space="preserve">חמרים עצים וצמחים </t>
  </si>
  <si>
    <t xml:space="preserve">אחזקת גנים צבוריים </t>
  </si>
  <si>
    <t xml:space="preserve">גזומים </t>
  </si>
  <si>
    <t xml:space="preserve">אחזקת מזרקות </t>
  </si>
  <si>
    <t xml:space="preserve">שמירה גן רבקה </t>
  </si>
  <si>
    <t>שמירה גינת המכתש</t>
  </si>
  <si>
    <t xml:space="preserve">אחזקת פינות משחק </t>
  </si>
  <si>
    <t>סהכ גנים ונוף</t>
  </si>
  <si>
    <t>סה"כ לפרק 74 נכסים ציבוריים</t>
  </si>
  <si>
    <t>הוצאות תרבות הדיור</t>
  </si>
  <si>
    <t xml:space="preserve">משכורת , שכר עבודה </t>
  </si>
  <si>
    <t>סהכ תרבות הדיור</t>
  </si>
  <si>
    <t xml:space="preserve">מועצת נשים </t>
  </si>
  <si>
    <t xml:space="preserve">בטוח החזר התחייבויות </t>
  </si>
  <si>
    <t xml:space="preserve">הדבקת מודעות </t>
  </si>
  <si>
    <t xml:space="preserve">מגרש חניה </t>
  </si>
  <si>
    <t xml:space="preserve">כיבוי אש </t>
  </si>
  <si>
    <t xml:space="preserve">מרכז שלטון מקומי </t>
  </si>
  <si>
    <t>סה"כ הוצאות שונות</t>
  </si>
  <si>
    <t>הוצאות פקוח עירוני</t>
  </si>
  <si>
    <t xml:space="preserve">.בגוד </t>
  </si>
  <si>
    <t xml:space="preserve">הוצאות תקשורת </t>
  </si>
  <si>
    <t xml:space="preserve">עבודות קבלניות חניה </t>
  </si>
  <si>
    <t xml:space="preserve">חירום ובטחון </t>
  </si>
  <si>
    <t>החזר קנסות חניה מיתר</t>
  </si>
  <si>
    <t xml:space="preserve">החזר קנסות חניה לתושבים </t>
  </si>
  <si>
    <t>החלפת תוי חניה</t>
  </si>
  <si>
    <t>תפעול מצלמות אבטחה</t>
  </si>
  <si>
    <t xml:space="preserve">החזקת אופנוע 33-066-08 </t>
  </si>
  <si>
    <t>סהכ פיקוח עירוני</t>
  </si>
  <si>
    <t>הוצאות רישוי עסקים</t>
  </si>
  <si>
    <t>נגרר 208-144-86</t>
  </si>
  <si>
    <t>קידום עסקים קטנים</t>
  </si>
  <si>
    <t>סהכ רישוי עסקים</t>
  </si>
  <si>
    <t>הוצאות שילוט</t>
  </si>
  <si>
    <t xml:space="preserve">עמלות שילוט </t>
  </si>
  <si>
    <t>סהכ הוצאות שילוט</t>
  </si>
  <si>
    <t>הוצאות סיירת בטיחות עירונית</t>
  </si>
  <si>
    <t xml:space="preserve">שכר סיירת בטיחות </t>
  </si>
  <si>
    <t>מוגנות קהילתית</t>
  </si>
  <si>
    <t>סהכ סיירת בטיחות</t>
  </si>
  <si>
    <t>הוצאות מוקד עירוני</t>
  </si>
  <si>
    <t xml:space="preserve">תקשורת והפעלה </t>
  </si>
  <si>
    <t>סהכ מוקד עירוני</t>
  </si>
  <si>
    <t>סה"כ לפרק 78 פקוח חניה ובית משפט</t>
  </si>
  <si>
    <t>הוצאות חנוך מנהל</t>
  </si>
  <si>
    <t xml:space="preserve">עבודות קבלנית נקיון </t>
  </si>
  <si>
    <t xml:space="preserve">עבודות קבלניות-כ"א </t>
  </si>
  <si>
    <t xml:space="preserve">שבוע חינוך </t>
  </si>
  <si>
    <t xml:space="preserve">חוברת סוף השנה </t>
  </si>
  <si>
    <t xml:space="preserve">בית היוזמה החינוכית </t>
  </si>
  <si>
    <t xml:space="preserve">בדיקות קרינה </t>
  </si>
  <si>
    <t>סהכ חנוך מנהל</t>
  </si>
  <si>
    <t>הוצאות חינוך קדם יסודי</t>
  </si>
  <si>
    <t xml:space="preserve">גני אחזקה שוטפת </t>
  </si>
  <si>
    <t xml:space="preserve">מאור כח חמום </t>
  </si>
  <si>
    <t xml:space="preserve">גנ"י הוצאות לפעולות </t>
  </si>
  <si>
    <t xml:space="preserve">גננות משרד החנוך </t>
  </si>
  <si>
    <t xml:space="preserve">גננות חובה מ. חחנוך </t>
  </si>
  <si>
    <t xml:space="preserve">חוגים </t>
  </si>
  <si>
    <t xml:space="preserve">סל תרבות </t>
  </si>
  <si>
    <t xml:space="preserve">עצרת גני ילדים </t>
  </si>
  <si>
    <t xml:space="preserve">פרוייקטים חינוכיים </t>
  </si>
  <si>
    <t xml:space="preserve">צהרוני גני הילדים </t>
  </si>
  <si>
    <t xml:space="preserve">ריתמוזיקה </t>
  </si>
  <si>
    <t xml:space="preserve"> מדיחי כלים</t>
  </si>
  <si>
    <t>הזנה והעשרה</t>
  </si>
  <si>
    <t>סהכ חינוך קדם יסודי</t>
  </si>
  <si>
    <t>הוצאות בתי ספר יסודיים כללי</t>
  </si>
  <si>
    <t xml:space="preserve">בתיס אחזקה שוטפת </t>
  </si>
  <si>
    <t xml:space="preserve">לחצני מצוקה מוסדות חנוך </t>
  </si>
  <si>
    <t xml:space="preserve">מאור מים חמר נקיון </t>
  </si>
  <si>
    <t xml:space="preserve">שמירה בבתי"ס </t>
  </si>
  <si>
    <t xml:space="preserve">אחזקה ונקיון </t>
  </si>
  <si>
    <t xml:space="preserve">ביטוח תלמידים </t>
  </si>
  <si>
    <t>חדשנות פדגוגית בכיתות ובגנים</t>
  </si>
  <si>
    <t>קורונה תשפ"א</t>
  </si>
  <si>
    <t xml:space="preserve">פרויקטים </t>
  </si>
  <si>
    <t xml:space="preserve">תמיכות חנוך </t>
  </si>
  <si>
    <t xml:space="preserve">שווי שימוש במבנים </t>
  </si>
  <si>
    <t xml:space="preserve">עבודות שבר </t>
  </si>
  <si>
    <t xml:space="preserve">מיחשוב בתיס </t>
  </si>
  <si>
    <t xml:space="preserve">בית ספר מנגן </t>
  </si>
  <si>
    <t xml:space="preserve">פרויקט ניצנים- הוצאה </t>
  </si>
  <si>
    <t xml:space="preserve">ניצנים בחופשות </t>
  </si>
  <si>
    <t>שילוב והכלה  ממשלה</t>
  </si>
  <si>
    <t>הכשרות מורים</t>
  </si>
  <si>
    <t>סביבה וכלים דיגיטלים</t>
  </si>
  <si>
    <t>גפן משרד החינוך</t>
  </si>
  <si>
    <t xml:space="preserve">המאה 12 תקשוב </t>
  </si>
  <si>
    <t xml:space="preserve">הוצאות לבתי"ס </t>
  </si>
  <si>
    <t xml:space="preserve">גוגלה </t>
  </si>
  <si>
    <t xml:space="preserve">פיתוח תחומי אומנות </t>
  </si>
  <si>
    <t xml:space="preserve">שדרוג סביבות למידה </t>
  </si>
  <si>
    <t xml:space="preserve">למידה באמצעות טבלטים </t>
  </si>
  <si>
    <t xml:space="preserve">למידה מבוססת פרוייקטים </t>
  </si>
  <si>
    <t xml:space="preserve">בית ספר אלטרנטיבי </t>
  </si>
  <si>
    <t>סהכ בתי ספר יסודיים כללי</t>
  </si>
  <si>
    <t>הוצאות בית ספר אלון</t>
  </si>
  <si>
    <t xml:space="preserve">חשמל </t>
  </si>
  <si>
    <t xml:space="preserve">אחזקה ורכישת ריהוט </t>
  </si>
  <si>
    <t xml:space="preserve">דמי שכפול-משרד החינוך </t>
  </si>
  <si>
    <t xml:space="preserve">ציוד משרדי </t>
  </si>
  <si>
    <t xml:space="preserve">אחזקת מדפסות וסורקים </t>
  </si>
  <si>
    <t xml:space="preserve">ספרים וספריות </t>
  </si>
  <si>
    <t xml:space="preserve">עמלות בנק </t>
  </si>
  <si>
    <t xml:space="preserve">כבודים אשל נסיעות בתפקיד </t>
  </si>
  <si>
    <t xml:space="preserve">בטיחות ועזרה ראשונה </t>
  </si>
  <si>
    <t xml:space="preserve">אינטרנט </t>
  </si>
  <si>
    <t xml:space="preserve">אחזקת מחשבים </t>
  </si>
  <si>
    <t xml:space="preserve">חומרי ללימוד מ. החינוך </t>
  </si>
  <si>
    <t xml:space="preserve">סל ספורט </t>
  </si>
  <si>
    <t xml:space="preserve">תחזוקת מתקנים </t>
  </si>
  <si>
    <t xml:space="preserve">דואר ומשלוחים </t>
  </si>
  <si>
    <t xml:space="preserve">גינון </t>
  </si>
  <si>
    <t xml:space="preserve">קבלני נקיון </t>
  </si>
  <si>
    <t xml:space="preserve">תוספת פדגוגית נוהל עצמי </t>
  </si>
  <si>
    <t xml:space="preserve">רמת שרות-משרד החינוך </t>
  </si>
  <si>
    <t xml:space="preserve">חומרי נקיון </t>
  </si>
  <si>
    <t xml:space="preserve">יוזמות פדגוגיות </t>
  </si>
  <si>
    <t>סהכ בית ספר אלון</t>
  </si>
  <si>
    <t>הוצאות בית ספר בורכוב</t>
  </si>
  <si>
    <t xml:space="preserve">חומרי לימוד משרד החינוך </t>
  </si>
  <si>
    <t xml:space="preserve">הוצאות שוטפות </t>
  </si>
  <si>
    <t xml:space="preserve">חומרי ניקיון </t>
  </si>
  <si>
    <t>סהכ בית ספר בורכוב</t>
  </si>
  <si>
    <t>הוצאות בית ספר בן גוריון</t>
  </si>
  <si>
    <t xml:space="preserve">חומרי לילמוד מ. החינוך </t>
  </si>
  <si>
    <t xml:space="preserve">דואר שליחים </t>
  </si>
  <si>
    <t xml:space="preserve">תוספת פדגוגית ניהול עצמי </t>
  </si>
  <si>
    <t>סהכ בית ספר בן גוריון</t>
  </si>
  <si>
    <t>הוצאות בית ספר ברנר</t>
  </si>
  <si>
    <t xml:space="preserve">חומרי לימוד מ. החינוך </t>
  </si>
  <si>
    <t xml:space="preserve">תוספת פדגוגית נהול עצמי </t>
  </si>
  <si>
    <t>סהכ בית ספר ברנר</t>
  </si>
  <si>
    <t>הוצאות בית ספר גורדון</t>
  </si>
  <si>
    <t xml:space="preserve">אחזרת מחשבים </t>
  </si>
  <si>
    <t>סהכ בית ספר גורדון</t>
  </si>
  <si>
    <t>הוצאות בית ספר כצנלסון</t>
  </si>
  <si>
    <t xml:space="preserve">חומרי לימוד מ.החינוך </t>
  </si>
  <si>
    <t>סהכ בית ספר כצנלסון</t>
  </si>
  <si>
    <t>הוצאות בית ספר שמעוני</t>
  </si>
  <si>
    <t xml:space="preserve">דמי שכפול-משרד החנוך </t>
  </si>
  <si>
    <t xml:space="preserve"> דואר ומשלוחים </t>
  </si>
  <si>
    <t>סהכ בית ספר שמעוני</t>
  </si>
  <si>
    <t>הוצאות בית ספר אמונים</t>
  </si>
  <si>
    <t xml:space="preserve">  </t>
  </si>
  <si>
    <t xml:space="preserve">רמת שרות-משרד החנוך </t>
  </si>
  <si>
    <t>סהכ בית ספר אמונים</t>
  </si>
  <si>
    <t>הוצאות בתיס מיוחדים</t>
  </si>
  <si>
    <t xml:space="preserve">מים וחשמל </t>
  </si>
  <si>
    <t>חינוך מיוחד העשרה</t>
  </si>
  <si>
    <t>צהרונים</t>
  </si>
  <si>
    <t xml:space="preserve">הסעות חנוך מיוחד </t>
  </si>
  <si>
    <t xml:space="preserve">מתי"א </t>
  </si>
  <si>
    <t xml:space="preserve">הזנה </t>
  </si>
  <si>
    <t xml:space="preserve">שכ"ל חנוך מיוחד </t>
  </si>
  <si>
    <t xml:space="preserve">מועדון טיפולי </t>
  </si>
  <si>
    <t xml:space="preserve">חנוך מיוחד אמונים </t>
  </si>
  <si>
    <t xml:space="preserve">תגבור אמונים </t>
  </si>
  <si>
    <t>סהכ בתי ספר מיוחדים</t>
  </si>
  <si>
    <t>הוצאות חרום חינוך</t>
  </si>
  <si>
    <t xml:space="preserve">שעות נוספות ברישום </t>
  </si>
  <si>
    <t xml:space="preserve">חרום </t>
  </si>
  <si>
    <t>סהכ חירום חינוך</t>
  </si>
  <si>
    <t>הוצאות חינוך משלים</t>
  </si>
  <si>
    <t xml:space="preserve">משכורת בלי תקן </t>
  </si>
  <si>
    <t>סהכ חינוך משלים</t>
  </si>
  <si>
    <t xml:space="preserve">משכורת ושכר </t>
  </si>
  <si>
    <t>גני ילדים של הקיץ</t>
  </si>
  <si>
    <t xml:space="preserve">חומרים-מזון </t>
  </si>
  <si>
    <t xml:space="preserve">נקיון ואבטחה </t>
  </si>
  <si>
    <t>הוצאות תפוח פיס</t>
  </si>
  <si>
    <t xml:space="preserve">חשמל מים חמרי נקיון </t>
  </si>
  <si>
    <t xml:space="preserve">עבודות קבלן נקיון </t>
  </si>
  <si>
    <t xml:space="preserve">מרחבי הדעת </t>
  </si>
  <si>
    <t xml:space="preserve">תערוכות יוזמות </t>
  </si>
  <si>
    <t xml:space="preserve">ימי מוקד בבתי ספר </t>
  </si>
  <si>
    <t>סהכ תפוח פיס</t>
  </si>
  <si>
    <t>הוצאות בתיס על יסודי כלל</t>
  </si>
  <si>
    <t>משכורת בית ספר קלעי</t>
  </si>
  <si>
    <t>משכורת קלעי</t>
  </si>
  <si>
    <t>נסיעות</t>
  </si>
  <si>
    <t xml:space="preserve">מאור כח חשמל מים </t>
  </si>
  <si>
    <t xml:space="preserve">נסיעות אשל ותלמידים </t>
  </si>
  <si>
    <t xml:space="preserve">פרויקטים שונים </t>
  </si>
  <si>
    <t>תוכניות יחודיות על יסודי</t>
  </si>
  <si>
    <t xml:space="preserve">תגבור למניעת נשירה </t>
  </si>
  <si>
    <t xml:space="preserve">הנחות על יסודי </t>
  </si>
  <si>
    <t xml:space="preserve">תנופה אורט </t>
  </si>
  <si>
    <t xml:space="preserve">יזמים צעירים </t>
  </si>
  <si>
    <t xml:space="preserve">מרכז לליקוי למידה </t>
  </si>
  <si>
    <t xml:space="preserve">בגרויות </t>
  </si>
  <si>
    <t xml:space="preserve">צמיחה חינוכית ישובית </t>
  </si>
  <si>
    <t xml:space="preserve">תגבור בתי"ס על יסודי </t>
  </si>
  <si>
    <t xml:space="preserve">יעוץ ארגוני לבתי ספר </t>
  </si>
  <si>
    <t xml:space="preserve">כיתת תנופה שב"ץ </t>
  </si>
  <si>
    <t xml:space="preserve">כיתות תנופה  קלעי </t>
  </si>
  <si>
    <t>מפעיל בית ספר על יסודי</t>
  </si>
  <si>
    <t xml:space="preserve">כיתת גמלאים </t>
  </si>
  <si>
    <t xml:space="preserve">שיעורי עזר אינטרנטיים </t>
  </si>
  <si>
    <t>גפ"ן קלעי</t>
  </si>
  <si>
    <t xml:space="preserve">תקצוב בי"ס_קלעי </t>
  </si>
  <si>
    <t xml:space="preserve">מכללה לבטחון לאומי </t>
  </si>
  <si>
    <t>מגמת ספורט</t>
  </si>
  <si>
    <t>גפ"ן שב"ץ</t>
  </si>
  <si>
    <t>משכורת בי"ס שב"ץ</t>
  </si>
  <si>
    <t xml:space="preserve">תקצוב בי"ס_בן צבי </t>
  </si>
  <si>
    <t xml:space="preserve">תלמה ילין </t>
  </si>
  <si>
    <t>סהכ בתי ספר על יסודי</t>
  </si>
  <si>
    <t xml:space="preserve">קונסרבטוריון </t>
  </si>
  <si>
    <t>סהכ קונסרבטוריון</t>
  </si>
  <si>
    <t>הוצאות מרכזיה פדגוגית</t>
  </si>
  <si>
    <t xml:space="preserve">מאור מים חמרי נקיון </t>
  </si>
  <si>
    <t xml:space="preserve">קבלן נקיון </t>
  </si>
  <si>
    <t xml:space="preserve">הפקה חומרי לימוד </t>
  </si>
  <si>
    <t>סהכ מרכזיה פדגוגית</t>
  </si>
  <si>
    <t>הוצאות שרות פסיכולוגי</t>
  </si>
  <si>
    <t xml:space="preserve">משכורת, שכר עבודה </t>
  </si>
  <si>
    <t xml:space="preserve">בי"ס להורים </t>
  </si>
  <si>
    <t>אבחונים</t>
  </si>
  <si>
    <t xml:space="preserve">ציוד יסודי </t>
  </si>
  <si>
    <t>סהכ שירות פסיכולוגי</t>
  </si>
  <si>
    <t>הוצאות יוח"א</t>
  </si>
  <si>
    <t xml:space="preserve">חוגי מחוננים </t>
  </si>
  <si>
    <t xml:space="preserve">יוחא כישורי חיים </t>
  </si>
  <si>
    <t xml:space="preserve">עיר אקדמיה </t>
  </si>
  <si>
    <t>מרכז ומרחבי חדשנות ויזמות</t>
  </si>
  <si>
    <t xml:space="preserve">בית ספר להורים וועדים </t>
  </si>
  <si>
    <t xml:space="preserve">מרכזי למידה </t>
  </si>
  <si>
    <t>סה"כ יוח"א</t>
  </si>
  <si>
    <t>הוצאות שירותים נוספים</t>
  </si>
  <si>
    <t xml:space="preserve">פ.ר.ח הפעלת סטודנט </t>
  </si>
  <si>
    <t xml:space="preserve">מורשת ישראל </t>
  </si>
  <si>
    <t xml:space="preserve">מועצת תלמידים </t>
  </si>
  <si>
    <t xml:space="preserve">התאחדות ספורט בתי"ס </t>
  </si>
  <si>
    <t xml:space="preserve">שיעורי מסורת ותורה </t>
  </si>
  <si>
    <t xml:space="preserve">אבלות ובתי כנסת </t>
  </si>
  <si>
    <t xml:space="preserve">שירת הים </t>
  </si>
  <si>
    <t xml:space="preserve">מורשת ישראל-ממשלה </t>
  </si>
  <si>
    <t>סה"כ שירותים נוספים</t>
  </si>
  <si>
    <t>מרכז מצוינות</t>
  </si>
  <si>
    <t xml:space="preserve">חומרי מעבדה </t>
  </si>
  <si>
    <t xml:space="preserve">יוזמות חינוכיות </t>
  </si>
  <si>
    <t xml:space="preserve">ימי מוקד בתי ספר </t>
  </si>
  <si>
    <t>סהכ מרכז מצוינות</t>
  </si>
  <si>
    <t>מחלקת הנוער</t>
  </si>
  <si>
    <t xml:space="preserve">מרכז נוער מים </t>
  </si>
  <si>
    <t xml:space="preserve">ציוד וריהוט </t>
  </si>
  <si>
    <t xml:space="preserve">נוער במרכז העיניניים </t>
  </si>
  <si>
    <t xml:space="preserve">פעילות נוער </t>
  </si>
  <si>
    <t>מרכז נוער אחזקה והצטיידות</t>
  </si>
  <si>
    <t xml:space="preserve">מרכז נוער חשמל </t>
  </si>
  <si>
    <t xml:space="preserve">טרפת </t>
  </si>
  <si>
    <t xml:space="preserve">פעילות מרכז נוער </t>
  </si>
  <si>
    <t xml:space="preserve">סיירת הורים </t>
  </si>
  <si>
    <t xml:space="preserve">קהילה שיוויונית </t>
  </si>
  <si>
    <t xml:space="preserve">קהילה להטבית </t>
  </si>
  <si>
    <t xml:space="preserve">פרסום ושיווק פעילות נוער </t>
  </si>
  <si>
    <t>תנועות נוער</t>
  </si>
  <si>
    <t xml:space="preserve">סהכ נוער </t>
  </si>
  <si>
    <t>סה"כ לפרק 81 חינוך</t>
  </si>
  <si>
    <t>הוצאות בית ראשונים</t>
  </si>
  <si>
    <t>סהכ בית ראשונים</t>
  </si>
  <si>
    <t>הוצאות תרבות העשרה ופנאי</t>
  </si>
  <si>
    <t>ניקיון</t>
  </si>
  <si>
    <t xml:space="preserve">יום העצמאות </t>
  </si>
  <si>
    <t xml:space="preserve">ארועים שכונתיים </t>
  </si>
  <si>
    <t xml:space="preserve">חגיגות קיץ </t>
  </si>
  <si>
    <t>חגיגות 100 לגבעתיים</t>
  </si>
  <si>
    <t xml:space="preserve">חגיגות פורים </t>
  </si>
  <si>
    <t xml:space="preserve">פסטיבל מספרי סיפורים </t>
  </si>
  <si>
    <t>אירועים לאזרחים ותיקים</t>
  </si>
  <si>
    <t xml:space="preserve">שמחת תורה </t>
  </si>
  <si>
    <t xml:space="preserve">אירועים עירוניים </t>
  </si>
  <si>
    <t xml:space="preserve">תמלוגים פדרציות </t>
  </si>
  <si>
    <t>תוכנית בריאות</t>
  </si>
  <si>
    <t xml:space="preserve">העברה תאטרון גבעתיים </t>
  </si>
  <si>
    <t xml:space="preserve">נקיון מרכזים קהילתים </t>
  </si>
  <si>
    <t xml:space="preserve">אבטחה מרכזים קהילתיים </t>
  </si>
  <si>
    <t>קהילתיים תרבות פנאי וקהיל</t>
  </si>
  <si>
    <t>קהילתיים תשלומי ארנונה</t>
  </si>
  <si>
    <t xml:space="preserve">מאור מרכזים קהילתיים </t>
  </si>
  <si>
    <t xml:space="preserve">יד לבנים תל השומר </t>
  </si>
  <si>
    <t xml:space="preserve">יד לבנים </t>
  </si>
  <si>
    <t xml:space="preserve">מים מרכזים קהילתיים </t>
  </si>
  <si>
    <t xml:space="preserve">קייטנות מרכזים קהילתיים </t>
  </si>
  <si>
    <t>הפרשים חד פעמיים קהילתיים</t>
  </si>
  <si>
    <t>סהכ תרבות העשרה ופנאי</t>
  </si>
  <si>
    <t>הוצאות ספריות</t>
  </si>
  <si>
    <t xml:space="preserve">חשמל מים חמרי נקיו </t>
  </si>
  <si>
    <t>סהכ ספריות</t>
  </si>
  <si>
    <t>הוצאות נוער מנהל</t>
  </si>
  <si>
    <t>סהכ נוער מנהל</t>
  </si>
  <si>
    <t>הוצאות מצפה כוכבים</t>
  </si>
  <si>
    <t>סהכ מצפה כוכבים</t>
  </si>
  <si>
    <t>הוצאות מרכזי תרבות שזר</t>
  </si>
  <si>
    <t>סהכ מרכזי תרבות שזר</t>
  </si>
  <si>
    <t>הוצאות מרכז שדה בוקר</t>
  </si>
  <si>
    <t>מרכז שדה בוקר</t>
  </si>
  <si>
    <t>סהכ מרכז שדה בוקר</t>
  </si>
  <si>
    <t>מחלקת הצעירים</t>
  </si>
  <si>
    <t>פעילות צעירים</t>
  </si>
  <si>
    <t>מרכז צעירים הטרקלין</t>
  </si>
  <si>
    <t>תוכנית פר"ח - סטודנטים</t>
  </si>
  <si>
    <t>מעורבות חברתית</t>
  </si>
  <si>
    <t>קרן גבעתיים לעידוד ההשכלה הגבוהה</t>
  </si>
  <si>
    <t>משרדיות</t>
  </si>
  <si>
    <t>סה"כ צעירים</t>
  </si>
  <si>
    <t>הוצאות תנועות נוער</t>
  </si>
  <si>
    <t xml:space="preserve">תמיכות חינוך וקהילה </t>
  </si>
  <si>
    <t>סהכ תנועות נוער</t>
  </si>
  <si>
    <t>הוצאות פעולות ספורט</t>
  </si>
  <si>
    <t xml:space="preserve">ספורט משכורת </t>
  </si>
  <si>
    <t>כלים וציוד -ספורט בתי ספר</t>
  </si>
  <si>
    <t xml:space="preserve">ארועי ספורט </t>
  </si>
  <si>
    <t xml:space="preserve">אחזקת אולמות ספורט </t>
  </si>
  <si>
    <t xml:space="preserve">שעורי שחיה ילדים </t>
  </si>
  <si>
    <t xml:space="preserve">בדיקות בטיחות </t>
  </si>
  <si>
    <t xml:space="preserve">תמיכות ספורט </t>
  </si>
  <si>
    <t>עמותת ספורט תשלומי ארנונה</t>
  </si>
  <si>
    <t xml:space="preserve">תפעול ותמיכה עמותה </t>
  </si>
  <si>
    <t xml:space="preserve">תמיכות ספורט שווי שימוש </t>
  </si>
  <si>
    <t>תמיכות ספורט ממשלה</t>
  </si>
  <si>
    <t>סהכ פעולות ספורט</t>
  </si>
  <si>
    <t>סה"כ לפרק 82 תרבות נוער וספורט</t>
  </si>
  <si>
    <t>הוצאות מדא</t>
  </si>
  <si>
    <t xml:space="preserve">השתת למגן דוד אדום </t>
  </si>
  <si>
    <t>סהכ לפרק 83 בריאות</t>
  </si>
  <si>
    <t>הוצאות רווחה מנהל</t>
  </si>
  <si>
    <t>הסעות</t>
  </si>
  <si>
    <t>חשמל מים והוצאות אחרות</t>
  </si>
  <si>
    <t xml:space="preserve">תמיכה ללא השת רווחה </t>
  </si>
  <si>
    <t xml:space="preserve">הוצאות אירגוניות רשות </t>
  </si>
  <si>
    <t>הוצאות ארגוניות רשות</t>
  </si>
  <si>
    <t>מרכז מיצוי זכויות</t>
  </si>
  <si>
    <t>מעגל צעירים מימון משרד</t>
  </si>
  <si>
    <t xml:space="preserve">הדרכה והשתלמויות </t>
  </si>
  <si>
    <t>פרויקטים מיוחדים</t>
  </si>
  <si>
    <t>על גבע קיזוז ארנונה</t>
  </si>
  <si>
    <t xml:space="preserve">מלגות </t>
  </si>
  <si>
    <t xml:space="preserve">תמיכות רווחה </t>
  </si>
  <si>
    <t>סהכ רווחה מנהל</t>
  </si>
  <si>
    <t>הוצאות שרותים למשפחות</t>
  </si>
  <si>
    <t xml:space="preserve">טפול באלכוהוליסטים </t>
  </si>
  <si>
    <t xml:space="preserve">טיפול בדירי רחוב </t>
  </si>
  <si>
    <t xml:space="preserve">מרכז אלון הדרכת הורים </t>
  </si>
  <si>
    <t>תחנת לייעוץ</t>
  </si>
  <si>
    <t xml:space="preserve">טפול באלימות </t>
  </si>
  <si>
    <t>סהכ שרותים למשפחות</t>
  </si>
  <si>
    <t>הוצאות שירותים לילד ולנער</t>
  </si>
  <si>
    <t xml:space="preserve">טיפול בילד בקהילה. </t>
  </si>
  <si>
    <t xml:space="preserve">אבחון ויעוץ פסיכיאטרי </t>
  </si>
  <si>
    <t xml:space="preserve">ילדים בפנימיות </t>
  </si>
  <si>
    <t xml:space="preserve">ילדים-מעונות יום </t>
  </si>
  <si>
    <t>הוצאות שירותים לאזרח ותיק</t>
  </si>
  <si>
    <t xml:space="preserve">השתת לגיל עד </t>
  </si>
  <si>
    <t>אחזקת אזרחים ותיקים במעונ</t>
  </si>
  <si>
    <t xml:space="preserve">נופשון לאזרח הותיק </t>
  </si>
  <si>
    <t xml:space="preserve">מועדון והבראה לאזרח ותיק </t>
  </si>
  <si>
    <t xml:space="preserve">מסגרות יומיות לאזרח ותיק </t>
  </si>
  <si>
    <t>מועדון גמלאים בית ראשונים</t>
  </si>
  <si>
    <t xml:space="preserve">שרידי שואה </t>
  </si>
  <si>
    <t>הוצאות שירותים לבעלי מש"ה</t>
  </si>
  <si>
    <t xml:space="preserve">סידור בעלי מש"ה במוסדות </t>
  </si>
  <si>
    <t>החזרים שונים רווחה</t>
  </si>
  <si>
    <t xml:space="preserve">החזקת אוטיסטים במוסדות </t>
  </si>
  <si>
    <t xml:space="preserve">מועדונית צרכים מיוחדים </t>
  </si>
  <si>
    <t xml:space="preserve">בעלי מש"ה במעון אמוני </t>
  </si>
  <si>
    <t xml:space="preserve">מעש מפעל עבודה שיקומי </t>
  </si>
  <si>
    <t xml:space="preserve">שרותים תומכים לבעלי מש"ה </t>
  </si>
  <si>
    <t xml:space="preserve">נופשון לבעלי מש"ה </t>
  </si>
  <si>
    <t xml:space="preserve">על גבע </t>
  </si>
  <si>
    <t>סהכ שירותים לבעלי מש"ה</t>
  </si>
  <si>
    <t>הוצאות שירותי שקום</t>
  </si>
  <si>
    <t xml:space="preserve">שיקום העיוור בקהילה </t>
  </si>
  <si>
    <t xml:space="preserve">הדרכה עיור ובני ביתו </t>
  </si>
  <si>
    <t xml:space="preserve">מפעלי שיקום לעיור </t>
  </si>
  <si>
    <t xml:space="preserve">מעונות ממשלתיים שקום </t>
  </si>
  <si>
    <t xml:space="preserve">מרכזי איבון ושקום </t>
  </si>
  <si>
    <t xml:space="preserve">שיקום נכים בקהילה </t>
  </si>
  <si>
    <t xml:space="preserve">מ. יום שיקומי לנכים </t>
  </si>
  <si>
    <t>הוצאות שירותי תקון</t>
  </si>
  <si>
    <t xml:space="preserve">טיפול בנערות במצוקה. </t>
  </si>
  <si>
    <t xml:space="preserve">נתיבים והורות </t>
  </si>
  <si>
    <t xml:space="preserve">יחידת טיפול בלהטבים </t>
  </si>
  <si>
    <t>הוצאות התנדבות בקהילה</t>
  </si>
  <si>
    <t xml:space="preserve">בנות שירות לאומי </t>
  </si>
  <si>
    <t>סהכ התנדבות בקהילה</t>
  </si>
  <si>
    <t>הוצאות שירותים לעולים</t>
  </si>
  <si>
    <t xml:space="preserve">טיפול בזקנים-עולים. </t>
  </si>
  <si>
    <t xml:space="preserve">ילדים במצוקה עולים </t>
  </si>
  <si>
    <t xml:space="preserve">משפחות עולים במצוקה </t>
  </si>
  <si>
    <t>סיורים להכרת הארץ</t>
  </si>
  <si>
    <t xml:space="preserve">מועדון עולים מבוגרים </t>
  </si>
  <si>
    <t>סהכ שרותים לעולים</t>
  </si>
  <si>
    <t>סה"כ לפרק 84 רווחה</t>
  </si>
  <si>
    <t>הוצאות שרותי דת</t>
  </si>
  <si>
    <t xml:space="preserve">השתת למועצה דתית </t>
  </si>
  <si>
    <t xml:space="preserve">תמיכות דת </t>
  </si>
  <si>
    <t>סהכ לפרק 85 שרותי דת</t>
  </si>
  <si>
    <t>הוצאות שרות וטרינרי</t>
  </si>
  <si>
    <t>שרות וטרינרי תקציב פעילות</t>
  </si>
  <si>
    <t>שרות וטרינרי פנסיה תקציבית</t>
  </si>
  <si>
    <t>סהכ לפרק 92 שרות וטרינרי</t>
  </si>
  <si>
    <t>הוצאות פנסיה עובדים</t>
  </si>
  <si>
    <t xml:space="preserve">פנסיה תקציבית </t>
  </si>
  <si>
    <t>פנסיה השתת בתקציב בלתי רגיל</t>
  </si>
  <si>
    <t xml:space="preserve">פיצויים ומענק פרישה </t>
  </si>
  <si>
    <t xml:space="preserve">הוצ' לרווחת עובדים </t>
  </si>
  <si>
    <t xml:space="preserve">הוצאות עודפות </t>
  </si>
  <si>
    <t>סהכ פנסיה ועובדים</t>
  </si>
  <si>
    <t>הוצאות שונות</t>
  </si>
  <si>
    <t>חדשנות</t>
  </si>
  <si>
    <t>בחירות לרשויות המקומיות</t>
  </si>
  <si>
    <t xml:space="preserve"> תחבורה ציבורית בשבתות</t>
  </si>
  <si>
    <t>קרן גבעתיים</t>
  </si>
  <si>
    <t xml:space="preserve">תביעות ע"פ פסק דין </t>
  </si>
  <si>
    <t xml:space="preserve">הוצאות משנים קודמות </t>
  </si>
  <si>
    <t>הוצאות קורונה</t>
  </si>
  <si>
    <t>סהכ הוצאות שונות</t>
  </si>
  <si>
    <t>סה"כ הוצאות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</si>
</sst>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b/>
      <u/>
      <sz val="1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sz val="1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b/>
      <u/>
      <sz val="12"/>
      <color theme="1"/>
      <name val="Arial"/>
      <family val="2"/>
      <scheme val="minor"/>
    </font>
    <font>
      <b/>
      <u val="singleAccounting"/>
      <sz val="12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top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top"/>
    </xf>
    <xf numFmtId="0" fontId="4" fillId="5" borderId="1" xfId="0" applyFont="1" applyFill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/>
    </xf>
    <xf numFmtId="164" fontId="1" fillId="0" borderId="1" xfId="1" applyNumberFormat="1" applyFont="1" applyBorder="1" applyAlignment="1">
      <alignment vertical="top"/>
    </xf>
    <xf numFmtId="164" fontId="1" fillId="0" borderId="1" xfId="1" applyNumberFormat="1" applyFont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vertical="top"/>
    </xf>
    <xf numFmtId="164" fontId="4" fillId="3" borderId="1" xfId="1" applyNumberFormat="1" applyFont="1" applyFill="1" applyBorder="1" applyAlignment="1">
      <alignment horizontal="center" vertical="center"/>
    </xf>
    <xf numFmtId="164" fontId="4" fillId="5" borderId="1" xfId="1" applyNumberFormat="1" applyFont="1" applyFill="1" applyBorder="1" applyAlignment="1">
      <alignment vertical="top"/>
    </xf>
    <xf numFmtId="164" fontId="0" fillId="0" borderId="1" xfId="1" applyNumberFormat="1" applyFont="1" applyBorder="1" applyAlignment="1">
      <alignment vertical="top"/>
    </xf>
    <xf numFmtId="0" fontId="5" fillId="0" borderId="1" xfId="0" applyFont="1" applyBorder="1" applyAlignment="1">
      <alignment horizontal="center" vertical="center"/>
    </xf>
    <xf numFmtId="164" fontId="6" fillId="3" borderId="1" xfId="1" applyNumberFormat="1" applyFont="1" applyFill="1" applyBorder="1" applyAlignment="1"/>
    <xf numFmtId="164" fontId="7" fillId="2" borderId="1" xfId="1" applyNumberFormat="1" applyFont="1" applyFill="1" applyBorder="1" applyAlignment="1">
      <alignment vertical="top"/>
    </xf>
    <xf numFmtId="164" fontId="7" fillId="2" borderId="1" xfId="1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/>
    <xf numFmtId="0" fontId="0" fillId="0" borderId="0" xfId="0" applyBorder="1" applyAlignment="1">
      <alignment vertical="top"/>
    </xf>
    <xf numFmtId="0" fontId="0" fillId="5" borderId="2" xfId="0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164" fontId="8" fillId="5" borderId="1" xfId="1" applyNumberFormat="1" applyFont="1" applyFill="1" applyBorder="1" applyAlignment="1">
      <alignment horizontal="center" vertical="center"/>
    </xf>
    <xf numFmtId="164" fontId="8" fillId="5" borderId="1" xfId="1" applyNumberFormat="1" applyFont="1" applyFill="1" applyBorder="1" applyAlignment="1">
      <alignment vertical="top"/>
    </xf>
    <xf numFmtId="0" fontId="0" fillId="5" borderId="0" xfId="0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64" fontId="5" fillId="0" borderId="1" xfId="1" applyNumberFormat="1" applyFont="1" applyBorder="1" applyAlignment="1">
      <alignment vertical="top"/>
    </xf>
    <xf numFmtId="0" fontId="2" fillId="0" borderId="0" xfId="0" applyFont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164" fontId="7" fillId="5" borderId="1" xfId="1" applyNumberFormat="1" applyFont="1" applyFill="1" applyBorder="1" applyAlignment="1"/>
    <xf numFmtId="164" fontId="7" fillId="5" borderId="1" xfId="1" applyNumberFormat="1" applyFont="1" applyFill="1" applyBorder="1" applyAlignment="1">
      <alignment vertical="top"/>
    </xf>
    <xf numFmtId="164" fontId="7" fillId="5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vertical="top"/>
    </xf>
    <xf numFmtId="164" fontId="9" fillId="5" borderId="1" xfId="1" applyNumberFormat="1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164" fontId="6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164" fontId="11" fillId="3" borderId="1" xfId="1" applyNumberFormat="1" applyFont="1" applyFill="1" applyBorder="1" applyAlignment="1"/>
    <xf numFmtId="164" fontId="11" fillId="3" borderId="1" xfId="1" applyNumberFormat="1" applyFont="1" applyFill="1" applyBorder="1" applyAlignment="1">
      <alignment vertical="top"/>
    </xf>
    <xf numFmtId="164" fontId="11" fillId="3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2" fillId="0" borderId="0" xfId="0" applyFont="1" applyAlignment="1">
      <alignment horizontal="center" vertical="center"/>
    </xf>
    <xf numFmtId="164" fontId="0" fillId="5" borderId="1" xfId="1" applyNumberFormat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right" vertical="center"/>
    </xf>
    <xf numFmtId="164" fontId="6" fillId="3" borderId="1" xfId="1" applyNumberFormat="1" applyFont="1" applyFill="1" applyBorder="1" applyAlignment="1">
      <alignment horizontal="right"/>
    </xf>
    <xf numFmtId="164" fontId="4" fillId="3" borderId="1" xfId="1" applyNumberFormat="1" applyFont="1" applyFill="1" applyBorder="1" applyAlignment="1">
      <alignment horizontal="right" vertical="center"/>
    </xf>
    <xf numFmtId="3" fontId="6" fillId="3" borderId="1" xfId="0" applyNumberFormat="1" applyFont="1" applyFill="1" applyBorder="1" applyAlignment="1">
      <alignment horizontal="right" vertical="center"/>
    </xf>
    <xf numFmtId="3" fontId="0" fillId="0" borderId="1" xfId="0" applyNumberFormat="1" applyBorder="1" applyAlignment="1">
      <alignment horizontal="center" vertical="center"/>
    </xf>
    <xf numFmtId="3" fontId="0" fillId="5" borderId="1" xfId="0" applyNumberForma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164" fontId="0" fillId="5" borderId="1" xfId="1" applyNumberFormat="1" applyFont="1" applyFill="1" applyBorder="1" applyAlignment="1">
      <alignment vertical="top"/>
    </xf>
    <xf numFmtId="164" fontId="0" fillId="0" borderId="1" xfId="1" applyNumberFormat="1" applyFont="1" applyBorder="1" applyAlignment="1">
      <alignment horizontal="right" vertical="center"/>
    </xf>
    <xf numFmtId="164" fontId="5" fillId="5" borderId="1" xfId="1" applyNumberFormat="1" applyFont="1" applyFill="1" applyBorder="1" applyAlignment="1">
      <alignment vertical="top"/>
    </xf>
    <xf numFmtId="164" fontId="6" fillId="3" borderId="1" xfId="1" applyNumberFormat="1" applyFont="1" applyFill="1" applyBorder="1" applyAlignment="1">
      <alignment horizontal="right" vertical="center"/>
    </xf>
    <xf numFmtId="164" fontId="6" fillId="3" borderId="1" xfId="1" applyNumberFormat="1" applyFont="1" applyFill="1" applyBorder="1" applyAlignment="1">
      <alignment horizontal="right" vertical="top"/>
    </xf>
    <xf numFmtId="3" fontId="5" fillId="5" borderId="1" xfId="0" applyNumberFormat="1" applyFont="1" applyFill="1" applyBorder="1" applyAlignment="1">
      <alignment horizontal="right" vertical="center"/>
    </xf>
    <xf numFmtId="0" fontId="6" fillId="6" borderId="1" xfId="0" applyFont="1" applyFill="1" applyBorder="1" applyAlignment="1">
      <alignment horizontal="center" vertical="center"/>
    </xf>
    <xf numFmtId="164" fontId="0" fillId="5" borderId="1" xfId="1" applyNumberFormat="1" applyFont="1" applyFill="1" applyBorder="1" applyAlignment="1">
      <alignment horizontal="right" vertical="center"/>
    </xf>
    <xf numFmtId="164" fontId="5" fillId="0" borderId="1" xfId="1" applyNumberFormat="1" applyFont="1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164" fontId="10" fillId="3" borderId="4" xfId="1" applyNumberFormat="1" applyFont="1" applyFill="1" applyBorder="1" applyAlignment="1">
      <alignment horizontal="right"/>
    </xf>
    <xf numFmtId="164" fontId="10" fillId="3" borderId="4" xfId="1" applyNumberFormat="1" applyFont="1" applyFill="1" applyBorder="1" applyAlignment="1">
      <alignment vertical="top"/>
    </xf>
    <xf numFmtId="164" fontId="10" fillId="3" borderId="4" xfId="1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0" xfId="1" applyNumberFormat="1" applyFont="1" applyBorder="1" applyAlignment="1">
      <alignment horizontal="right" vertical="center"/>
    </xf>
    <xf numFmtId="164" fontId="0" fillId="0" borderId="0" xfId="1" applyNumberFormat="1" applyFont="1" applyBorder="1" applyAlignment="1">
      <alignment vertical="top"/>
    </xf>
    <xf numFmtId="164" fontId="0" fillId="0" borderId="0" xfId="1" applyNumberFormat="1" applyFont="1" applyBorder="1" applyAlignment="1">
      <alignment horizontal="center" vertical="center"/>
    </xf>
    <xf numFmtId="164" fontId="0" fillId="0" borderId="0" xfId="1" applyNumberFormat="1" applyFont="1" applyAlignment="1">
      <alignment horizontal="right" vertical="center"/>
    </xf>
    <xf numFmtId="164" fontId="0" fillId="0" borderId="0" xfId="1" applyNumberFormat="1" applyFont="1" applyAlignment="1">
      <alignment vertical="top"/>
    </xf>
    <xf numFmtId="164" fontId="0" fillId="0" borderId="0" xfId="1" applyNumberFormat="1" applyFont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54"/>
  <sheetViews>
    <sheetView rightToLeft="1" tabSelected="1" zoomScaleNormal="100" workbookViewId="0">
      <pane ySplit="1" topLeftCell="A2" activePane="bottomLeft" state="frozen"/>
      <selection pane="bottomLeft" activeCell="A2" sqref="A2"/>
    </sheetView>
  </sheetViews>
  <sheetFormatPr defaultColWidth="8.75" defaultRowHeight="14.25" x14ac:dyDescent="0.2"/>
  <cols>
    <col min="1" max="1" width="13.5" style="4" customWidth="1"/>
    <col min="2" max="2" width="28.125" style="4" customWidth="1"/>
    <col min="3" max="3" width="13.25" style="4" customWidth="1"/>
    <col min="4" max="4" width="13.125" style="83" customWidth="1"/>
    <col min="5" max="5" width="14" style="4" customWidth="1"/>
    <col min="6" max="6" width="14.625" style="4" customWidth="1"/>
    <col min="7" max="7" width="9.875" style="4" bestFit="1" customWidth="1"/>
    <col min="8" max="16384" width="8.75" style="4"/>
  </cols>
  <sheetData>
    <row r="1" spans="1:5" ht="15" x14ac:dyDescent="0.2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 ht="15" x14ac:dyDescent="0.2">
      <c r="A2" s="5"/>
      <c r="B2" s="6" t="s">
        <v>5</v>
      </c>
      <c r="C2" s="6"/>
      <c r="D2" s="7"/>
      <c r="E2" s="8"/>
    </row>
    <row r="3" spans="1:5" x14ac:dyDescent="0.2">
      <c r="A3" s="5">
        <v>1111000100</v>
      </c>
      <c r="B3" s="5" t="s">
        <v>6</v>
      </c>
      <c r="C3" s="9">
        <v>144478000</v>
      </c>
      <c r="D3" s="10">
        <v>139413000</v>
      </c>
      <c r="E3" s="11">
        <v>132687058.91</v>
      </c>
    </row>
    <row r="4" spans="1:5" x14ac:dyDescent="0.2">
      <c r="A4" s="5">
        <v>1111000101</v>
      </c>
      <c r="B4" s="5" t="s">
        <v>7</v>
      </c>
      <c r="C4" s="12">
        <v>8000000</v>
      </c>
      <c r="D4" s="10">
        <v>6000000</v>
      </c>
      <c r="E4" s="11">
        <v>7200977.7300000004</v>
      </c>
    </row>
    <row r="5" spans="1:5" x14ac:dyDescent="0.2">
      <c r="A5" s="5">
        <v>1111000102</v>
      </c>
      <c r="B5" s="5" t="s">
        <v>8</v>
      </c>
      <c r="C5" s="9">
        <v>93092000</v>
      </c>
      <c r="D5" s="10">
        <v>89022500</v>
      </c>
      <c r="E5" s="11">
        <v>80803041</v>
      </c>
    </row>
    <row r="6" spans="1:5" x14ac:dyDescent="0.2">
      <c r="A6" s="5">
        <v>1111000103</v>
      </c>
      <c r="B6" s="5" t="s">
        <v>9</v>
      </c>
      <c r="C6" s="12">
        <v>5500000</v>
      </c>
      <c r="D6" s="10">
        <v>4000000</v>
      </c>
      <c r="E6" s="11">
        <v>4373000</v>
      </c>
    </row>
    <row r="7" spans="1:5" x14ac:dyDescent="0.2">
      <c r="A7" s="5">
        <v>1111000105</v>
      </c>
      <c r="B7" s="5" t="s">
        <v>10</v>
      </c>
      <c r="C7" s="12"/>
      <c r="D7" s="10"/>
      <c r="E7" s="11">
        <v>2715108.47</v>
      </c>
    </row>
    <row r="8" spans="1:5" x14ac:dyDescent="0.2">
      <c r="A8" s="5">
        <v>1111000290</v>
      </c>
      <c r="B8" s="5" t="s">
        <v>11</v>
      </c>
      <c r="C8" s="12">
        <v>1500</v>
      </c>
      <c r="D8" s="10">
        <v>1000</v>
      </c>
      <c r="E8" s="11">
        <v>500</v>
      </c>
    </row>
    <row r="9" spans="1:5" x14ac:dyDescent="0.2">
      <c r="A9" s="5">
        <v>1111000291</v>
      </c>
      <c r="B9" s="5" t="s">
        <v>12</v>
      </c>
      <c r="C9" s="12">
        <v>1200000</v>
      </c>
      <c r="D9" s="10">
        <v>1080000</v>
      </c>
      <c r="E9" s="11">
        <v>863000</v>
      </c>
    </row>
    <row r="10" spans="1:5" x14ac:dyDescent="0.2">
      <c r="A10" s="5">
        <v>1116000100</v>
      </c>
      <c r="B10" s="5" t="s">
        <v>13</v>
      </c>
      <c r="C10" s="12">
        <v>37500000</v>
      </c>
      <c r="D10" s="10">
        <v>41000000</v>
      </c>
      <c r="E10" s="11">
        <v>43018064.689999998</v>
      </c>
    </row>
    <row r="11" spans="1:5" ht="15" x14ac:dyDescent="0.2">
      <c r="A11" s="5"/>
      <c r="B11" s="13" t="s">
        <v>14</v>
      </c>
      <c r="C11" s="14">
        <f>SUM(C3:C10)</f>
        <v>289771500</v>
      </c>
      <c r="D11" s="15">
        <f>SUM(D3:D10)</f>
        <v>280516500</v>
      </c>
      <c r="E11" s="14">
        <f>SUM(E3:E10)</f>
        <v>271660750.79999995</v>
      </c>
    </row>
    <row r="12" spans="1:5" ht="15" x14ac:dyDescent="0.2">
      <c r="A12" s="5"/>
      <c r="B12" s="6" t="s">
        <v>15</v>
      </c>
      <c r="C12" s="16"/>
      <c r="D12" s="17"/>
      <c r="E12" s="11"/>
    </row>
    <row r="13" spans="1:5" x14ac:dyDescent="0.2">
      <c r="A13" s="5">
        <v>1121000220</v>
      </c>
      <c r="B13" s="5" t="s">
        <v>16</v>
      </c>
      <c r="C13" s="12">
        <v>40000</v>
      </c>
      <c r="D13" s="18">
        <v>40000</v>
      </c>
      <c r="E13" s="11">
        <v>41995.4</v>
      </c>
    </row>
    <row r="14" spans="1:5" x14ac:dyDescent="0.2">
      <c r="A14" s="5">
        <v>1122000220</v>
      </c>
      <c r="B14" s="5" t="s">
        <v>17</v>
      </c>
      <c r="C14" s="12">
        <v>6500000</v>
      </c>
      <c r="D14" s="18">
        <v>5100000</v>
      </c>
      <c r="E14" s="11">
        <v>4412696.37</v>
      </c>
    </row>
    <row r="15" spans="1:5" x14ac:dyDescent="0.2">
      <c r="A15" s="5">
        <v>1122000221</v>
      </c>
      <c r="B15" s="5" t="s">
        <v>18</v>
      </c>
      <c r="C15" s="12">
        <v>140000</v>
      </c>
      <c r="D15" s="18">
        <v>140000</v>
      </c>
      <c r="E15" s="11">
        <v>166710.78</v>
      </c>
    </row>
    <row r="16" spans="1:5" x14ac:dyDescent="0.2">
      <c r="A16" s="5">
        <v>1124000220</v>
      </c>
      <c r="B16" s="5" t="s">
        <v>19</v>
      </c>
      <c r="C16" s="12">
        <v>5000</v>
      </c>
      <c r="D16" s="18">
        <v>5000</v>
      </c>
      <c r="E16" s="11">
        <v>1242</v>
      </c>
    </row>
    <row r="17" spans="1:5" ht="15" x14ac:dyDescent="0.2">
      <c r="A17" s="5"/>
      <c r="B17" s="13" t="s">
        <v>20</v>
      </c>
      <c r="C17" s="14">
        <f>SUM(C13:C16)</f>
        <v>6685000</v>
      </c>
      <c r="D17" s="15">
        <f>SUM(D13:D16)</f>
        <v>5285000</v>
      </c>
      <c r="E17" s="14">
        <f>SUM(E13:E16)</f>
        <v>4622644.5500000007</v>
      </c>
    </row>
    <row r="18" spans="1:5" ht="15" x14ac:dyDescent="0.2">
      <c r="A18" s="5"/>
      <c r="B18" s="6" t="s">
        <v>21</v>
      </c>
      <c r="C18" s="16"/>
      <c r="D18" s="17"/>
      <c r="E18" s="11"/>
    </row>
    <row r="19" spans="1:5" x14ac:dyDescent="0.2">
      <c r="A19" s="5">
        <v>1190000911</v>
      </c>
      <c r="B19" s="5" t="s">
        <v>22</v>
      </c>
      <c r="C19" s="12"/>
      <c r="D19" s="18"/>
      <c r="E19" s="11">
        <v>106995</v>
      </c>
    </row>
    <row r="20" spans="1:5" x14ac:dyDescent="0.2">
      <c r="A20" s="19">
        <v>1190000910</v>
      </c>
      <c r="B20" s="5" t="s">
        <v>23</v>
      </c>
      <c r="C20" s="12">
        <v>255000</v>
      </c>
      <c r="D20" s="18"/>
      <c r="E20" s="11"/>
    </row>
    <row r="21" spans="1:5" x14ac:dyDescent="0.2">
      <c r="A21" s="5">
        <v>1190000970</v>
      </c>
      <c r="B21" s="5" t="s">
        <v>24</v>
      </c>
      <c r="C21" s="12"/>
      <c r="D21" s="18">
        <v>300000</v>
      </c>
      <c r="E21" s="11"/>
    </row>
    <row r="22" spans="1:5" ht="15" x14ac:dyDescent="0.25">
      <c r="A22" s="5"/>
      <c r="B22" s="13" t="s">
        <v>25</v>
      </c>
      <c r="C22" s="20">
        <f>SUM(C19:C21)</f>
        <v>255000</v>
      </c>
      <c r="D22" s="15">
        <f>SUM(D19:D21)</f>
        <v>300000</v>
      </c>
      <c r="E22" s="14">
        <f>SUM(E19:E21)</f>
        <v>106995</v>
      </c>
    </row>
    <row r="23" spans="1:5" ht="15" x14ac:dyDescent="0.2">
      <c r="A23" s="5"/>
      <c r="B23" s="6" t="s">
        <v>26</v>
      </c>
      <c r="C23" s="16"/>
      <c r="D23" s="17"/>
      <c r="E23" s="11"/>
    </row>
    <row r="24" spans="1:5" x14ac:dyDescent="0.2">
      <c r="A24" s="5">
        <v>1212300491</v>
      </c>
      <c r="B24" s="5" t="s">
        <v>27</v>
      </c>
      <c r="C24" s="12">
        <v>1300000</v>
      </c>
      <c r="D24" s="18">
        <v>1400000</v>
      </c>
      <c r="E24" s="11">
        <v>1114175.67</v>
      </c>
    </row>
    <row r="25" spans="1:5" x14ac:dyDescent="0.2">
      <c r="A25" s="5">
        <v>1210000990</v>
      </c>
      <c r="B25" s="5" t="s">
        <v>28</v>
      </c>
      <c r="C25" s="12">
        <v>0</v>
      </c>
      <c r="D25" s="18"/>
      <c r="E25" s="11">
        <v>370786</v>
      </c>
    </row>
    <row r="26" spans="1:5" x14ac:dyDescent="0.2">
      <c r="A26" s="5">
        <v>1213000220</v>
      </c>
      <c r="B26" s="5" t="s">
        <v>29</v>
      </c>
      <c r="C26" s="12">
        <v>300000</v>
      </c>
      <c r="D26" s="18">
        <v>150000</v>
      </c>
      <c r="E26" s="11">
        <v>310391.2</v>
      </c>
    </row>
    <row r="27" spans="1:5" ht="15" x14ac:dyDescent="0.2">
      <c r="A27" s="5"/>
      <c r="B27" s="13" t="s">
        <v>30</v>
      </c>
      <c r="C27" s="15">
        <f>SUM(C24:C26)</f>
        <v>1600000</v>
      </c>
      <c r="D27" s="15">
        <f>SUM(D24:D26)</f>
        <v>1550000</v>
      </c>
      <c r="E27" s="14">
        <f>SUM(E24:E26)</f>
        <v>1795352.8699999999</v>
      </c>
    </row>
    <row r="28" spans="1:5" ht="15" x14ac:dyDescent="0.2">
      <c r="A28" s="5"/>
      <c r="B28" s="6" t="s">
        <v>31</v>
      </c>
      <c r="C28" s="16"/>
      <c r="D28" s="10"/>
      <c r="E28" s="11"/>
    </row>
    <row r="29" spans="1:5" x14ac:dyDescent="0.2">
      <c r="A29" s="5">
        <v>1224000210</v>
      </c>
      <c r="B29" s="5" t="s">
        <v>32</v>
      </c>
      <c r="C29" s="12"/>
      <c r="D29" s="18">
        <v>5000</v>
      </c>
      <c r="E29" s="11">
        <v>241</v>
      </c>
    </row>
    <row r="30" spans="1:5" x14ac:dyDescent="0.2">
      <c r="A30" s="19">
        <v>1222000970</v>
      </c>
      <c r="B30" s="19" t="s">
        <v>33</v>
      </c>
      <c r="C30" s="12">
        <v>375000</v>
      </c>
      <c r="D30" s="18"/>
      <c r="E30" s="11"/>
    </row>
    <row r="31" spans="1:5" x14ac:dyDescent="0.2">
      <c r="A31" s="5">
        <v>1229000970</v>
      </c>
      <c r="B31" s="19" t="s">
        <v>34</v>
      </c>
      <c r="C31" s="12"/>
      <c r="D31" s="18"/>
      <c r="E31" s="11">
        <v>280500</v>
      </c>
    </row>
    <row r="32" spans="1:5" x14ac:dyDescent="0.2">
      <c r="A32" s="5">
        <v>1229999910</v>
      </c>
      <c r="B32" s="5" t="s">
        <v>35</v>
      </c>
      <c r="C32" s="12"/>
      <c r="D32" s="18"/>
      <c r="E32" s="11">
        <v>70000</v>
      </c>
    </row>
    <row r="33" spans="1:5" x14ac:dyDescent="0.2">
      <c r="A33" s="5">
        <v>1224000211</v>
      </c>
      <c r="B33" s="5" t="s">
        <v>36</v>
      </c>
      <c r="C33" s="12">
        <v>5000</v>
      </c>
      <c r="D33" s="18">
        <v>5000</v>
      </c>
      <c r="E33" s="11">
        <v>3252.98</v>
      </c>
    </row>
    <row r="34" spans="1:5" ht="15" x14ac:dyDescent="0.2">
      <c r="A34" s="5"/>
      <c r="B34" s="13" t="s">
        <v>37</v>
      </c>
      <c r="C34" s="21">
        <f>SUM(C29:C33)</f>
        <v>380000</v>
      </c>
      <c r="D34" s="21">
        <f>SUM(D29:D33)</f>
        <v>10000</v>
      </c>
      <c r="E34" s="22">
        <f>SUM(E29:E33)</f>
        <v>353993.98</v>
      </c>
    </row>
    <row r="35" spans="1:5" ht="15" x14ac:dyDescent="0.2">
      <c r="A35" s="5"/>
      <c r="B35" s="6" t="s">
        <v>38</v>
      </c>
      <c r="C35" s="16"/>
      <c r="D35" s="17"/>
      <c r="E35" s="11"/>
    </row>
    <row r="36" spans="1:5" x14ac:dyDescent="0.2">
      <c r="A36" s="5">
        <v>1230000490</v>
      </c>
      <c r="B36" s="5" t="s">
        <v>39</v>
      </c>
      <c r="C36" s="12">
        <v>30000</v>
      </c>
      <c r="D36" s="18">
        <v>30000</v>
      </c>
      <c r="E36" s="11">
        <v>52402</v>
      </c>
    </row>
    <row r="37" spans="1:5" x14ac:dyDescent="0.2">
      <c r="A37" s="5">
        <v>1230000491</v>
      </c>
      <c r="B37" s="5" t="s">
        <v>40</v>
      </c>
      <c r="C37" s="9">
        <f>+(C691+C1657)*1.15-C42</f>
        <v>27380400</v>
      </c>
      <c r="D37" s="18">
        <v>24766000</v>
      </c>
      <c r="E37" s="11">
        <v>22518994.629999999</v>
      </c>
    </row>
    <row r="38" spans="1:5" x14ac:dyDescent="0.2">
      <c r="A38" s="5">
        <v>1230000492</v>
      </c>
      <c r="B38" s="5" t="s">
        <v>41</v>
      </c>
      <c r="C38" s="12">
        <v>2000</v>
      </c>
      <c r="D38" s="18">
        <v>2000</v>
      </c>
      <c r="E38" s="11">
        <v>460</v>
      </c>
    </row>
    <row r="39" spans="1:5" x14ac:dyDescent="0.2">
      <c r="A39" s="5">
        <v>1230000990</v>
      </c>
      <c r="B39" s="5" t="s">
        <v>42</v>
      </c>
      <c r="C39" s="12"/>
      <c r="D39" s="18">
        <v>150000</v>
      </c>
      <c r="E39" s="11">
        <v>0</v>
      </c>
    </row>
    <row r="40" spans="1:5" x14ac:dyDescent="0.2">
      <c r="A40" s="5">
        <v>1230000494</v>
      </c>
      <c r="B40" s="5" t="s">
        <v>43</v>
      </c>
      <c r="C40" s="12">
        <v>4635000</v>
      </c>
      <c r="D40" s="18">
        <v>4646000</v>
      </c>
      <c r="E40" s="11">
        <v>4679600</v>
      </c>
    </row>
    <row r="41" spans="1:5" x14ac:dyDescent="0.2">
      <c r="A41" s="5">
        <v>1230000980</v>
      </c>
      <c r="B41" s="5" t="s">
        <v>44</v>
      </c>
      <c r="C41" s="12">
        <v>1100000</v>
      </c>
      <c r="D41" s="18">
        <v>800000</v>
      </c>
      <c r="E41" s="11">
        <v>748011</v>
      </c>
    </row>
    <row r="42" spans="1:5" x14ac:dyDescent="0.2">
      <c r="A42" s="5">
        <v>1233100220</v>
      </c>
      <c r="B42" s="5" t="s">
        <v>45</v>
      </c>
      <c r="C42" s="12">
        <v>7000000</v>
      </c>
      <c r="D42" s="18">
        <v>3000000</v>
      </c>
      <c r="E42" s="11">
        <v>2894811</v>
      </c>
    </row>
    <row r="43" spans="1:5" ht="15" x14ac:dyDescent="0.25">
      <c r="A43" s="5"/>
      <c r="B43" s="13" t="s">
        <v>46</v>
      </c>
      <c r="C43" s="23">
        <f>SUM(C36:C42)</f>
        <v>40147400</v>
      </c>
      <c r="D43" s="21">
        <f>SUM(D36:D42)</f>
        <v>33394000</v>
      </c>
      <c r="E43" s="22">
        <f>SUM(E36:E42)</f>
        <v>30894278.629999999</v>
      </c>
    </row>
    <row r="44" spans="1:5" ht="15" x14ac:dyDescent="0.2">
      <c r="A44" s="5"/>
      <c r="B44" s="6" t="s">
        <v>47</v>
      </c>
      <c r="C44" s="16"/>
      <c r="D44" s="24"/>
      <c r="E44" s="11"/>
    </row>
    <row r="45" spans="1:5" x14ac:dyDescent="0.2">
      <c r="A45" s="5">
        <v>1245000490</v>
      </c>
      <c r="B45" s="5" t="s">
        <v>48</v>
      </c>
      <c r="C45" s="12"/>
      <c r="D45" s="18"/>
      <c r="E45" s="11"/>
    </row>
    <row r="46" spans="1:5" ht="15" x14ac:dyDescent="0.2">
      <c r="A46" s="5"/>
      <c r="B46" s="13" t="s">
        <v>49</v>
      </c>
      <c r="C46" s="14"/>
      <c r="D46" s="15">
        <f>SUM(D45:D45)</f>
        <v>0</v>
      </c>
      <c r="E46" s="14">
        <f>SUM(E45:E45)</f>
        <v>0</v>
      </c>
    </row>
    <row r="47" spans="1:5" ht="15" x14ac:dyDescent="0.2">
      <c r="A47" s="5"/>
      <c r="B47" s="6" t="s">
        <v>50</v>
      </c>
      <c r="C47" s="16"/>
      <c r="D47" s="17"/>
      <c r="E47" s="11"/>
    </row>
    <row r="48" spans="1:5" x14ac:dyDescent="0.2">
      <c r="A48" s="25">
        <v>1260000980</v>
      </c>
      <c r="B48" s="26" t="s">
        <v>51</v>
      </c>
      <c r="C48" s="27">
        <v>150000</v>
      </c>
      <c r="D48" s="28">
        <v>125000</v>
      </c>
      <c r="E48" s="11"/>
    </row>
    <row r="49" spans="1:5" x14ac:dyDescent="0.2">
      <c r="A49" s="29">
        <v>1269000990</v>
      </c>
      <c r="B49" s="26" t="s">
        <v>52</v>
      </c>
      <c r="C49" s="27">
        <v>30000</v>
      </c>
      <c r="D49" s="28"/>
      <c r="E49" s="11">
        <v>25462</v>
      </c>
    </row>
    <row r="50" spans="1:5" x14ac:dyDescent="0.2">
      <c r="A50" s="29">
        <v>1260000492</v>
      </c>
      <c r="B50" s="26" t="s">
        <v>53</v>
      </c>
      <c r="C50" s="27">
        <v>50000</v>
      </c>
      <c r="D50" s="28">
        <v>50000</v>
      </c>
      <c r="E50" s="11"/>
    </row>
    <row r="51" spans="1:5" x14ac:dyDescent="0.2">
      <c r="A51" s="5">
        <v>1252000491</v>
      </c>
      <c r="B51" s="5" t="s">
        <v>54</v>
      </c>
      <c r="C51" s="12">
        <v>100000</v>
      </c>
      <c r="D51" s="18">
        <v>100000</v>
      </c>
      <c r="E51" s="11"/>
    </row>
    <row r="52" spans="1:5" x14ac:dyDescent="0.2">
      <c r="A52" s="5">
        <v>1269000490</v>
      </c>
      <c r="B52" s="5" t="s">
        <v>55</v>
      </c>
      <c r="C52" s="12">
        <v>10000</v>
      </c>
      <c r="D52" s="18">
        <v>10000</v>
      </c>
      <c r="E52" s="11"/>
    </row>
    <row r="53" spans="1:5" x14ac:dyDescent="0.2">
      <c r="A53" s="5">
        <v>1269000493</v>
      </c>
      <c r="B53" s="5" t="s">
        <v>56</v>
      </c>
      <c r="C53" s="12">
        <v>200000</v>
      </c>
      <c r="D53" s="18">
        <v>200000</v>
      </c>
      <c r="E53" s="11">
        <v>203847.35</v>
      </c>
    </row>
    <row r="54" spans="1:5" ht="15" x14ac:dyDescent="0.2">
      <c r="A54" s="5"/>
      <c r="B54" s="13" t="s">
        <v>57</v>
      </c>
      <c r="C54" s="21">
        <f>SUM(C48:C53)</f>
        <v>540000</v>
      </c>
      <c r="D54" s="21">
        <f>SUM(D48:D53)</f>
        <v>485000</v>
      </c>
      <c r="E54" s="22">
        <f>SUM(E48:E53)</f>
        <v>229309.35</v>
      </c>
    </row>
    <row r="55" spans="1:5" ht="15" x14ac:dyDescent="0.2">
      <c r="A55" s="5"/>
      <c r="B55" s="6" t="s">
        <v>58</v>
      </c>
      <c r="C55" s="16"/>
      <c r="D55" s="17"/>
      <c r="E55" s="11"/>
    </row>
    <row r="56" spans="1:5" x14ac:dyDescent="0.2">
      <c r="A56" s="5">
        <v>1281000490</v>
      </c>
      <c r="B56" s="5" t="s">
        <v>59</v>
      </c>
      <c r="C56" s="12"/>
      <c r="D56" s="18"/>
      <c r="E56" s="11">
        <v>-5000</v>
      </c>
    </row>
    <row r="57" spans="1:5" x14ac:dyDescent="0.2">
      <c r="A57" s="5">
        <v>1281000491</v>
      </c>
      <c r="B57" s="5" t="s">
        <v>60</v>
      </c>
      <c r="C57" s="9">
        <v>15596000</v>
      </c>
      <c r="D57" s="18">
        <v>14550000</v>
      </c>
      <c r="E57" s="11">
        <v>10887778.939999999</v>
      </c>
    </row>
    <row r="58" spans="1:5" x14ac:dyDescent="0.2">
      <c r="A58" s="5">
        <v>1281000492</v>
      </c>
      <c r="B58" s="5" t="s">
        <v>61</v>
      </c>
      <c r="C58" s="12"/>
      <c r="D58" s="18"/>
      <c r="E58" s="11">
        <v>1026</v>
      </c>
    </row>
    <row r="59" spans="1:5" x14ac:dyDescent="0.2">
      <c r="A59" s="5">
        <v>1281000495</v>
      </c>
      <c r="B59" s="5" t="s">
        <v>62</v>
      </c>
      <c r="C59" s="12">
        <v>8300000</v>
      </c>
      <c r="D59" s="18">
        <v>6000000</v>
      </c>
      <c r="E59" s="11">
        <v>6009851.4000000004</v>
      </c>
    </row>
    <row r="60" spans="1:5" x14ac:dyDescent="0.2">
      <c r="A60" s="5">
        <v>1281000496</v>
      </c>
      <c r="B60" s="5" t="s">
        <v>63</v>
      </c>
      <c r="C60" s="12"/>
      <c r="D60" s="18">
        <v>116500</v>
      </c>
      <c r="E60" s="11">
        <v>57921.27</v>
      </c>
    </row>
    <row r="61" spans="1:5" x14ac:dyDescent="0.2">
      <c r="A61" s="5">
        <v>1282000490</v>
      </c>
      <c r="B61" s="5" t="s">
        <v>64</v>
      </c>
      <c r="C61" s="12">
        <v>200000</v>
      </c>
      <c r="D61" s="18">
        <v>100000</v>
      </c>
      <c r="E61" s="11">
        <v>143601.34</v>
      </c>
    </row>
    <row r="62" spans="1:5" ht="15" x14ac:dyDescent="0.2">
      <c r="A62" s="5"/>
      <c r="B62" s="13" t="s">
        <v>65</v>
      </c>
      <c r="C62" s="14">
        <f>SUM(C56:C61)</f>
        <v>24096000</v>
      </c>
      <c r="D62" s="21">
        <f>SUM(D56:D61)</f>
        <v>20766500</v>
      </c>
      <c r="E62" s="22">
        <f>SUM(E56:E61)</f>
        <v>17095178.949999999</v>
      </c>
    </row>
    <row r="63" spans="1:5" ht="15" x14ac:dyDescent="0.2">
      <c r="A63" s="5"/>
      <c r="B63" s="6" t="s">
        <v>66</v>
      </c>
      <c r="C63" s="16"/>
      <c r="D63" s="17"/>
      <c r="E63" s="11"/>
    </row>
    <row r="64" spans="1:5" x14ac:dyDescent="0.2">
      <c r="A64" s="5">
        <v>1312000412</v>
      </c>
      <c r="B64" s="5" t="s">
        <v>67</v>
      </c>
      <c r="C64" s="12">
        <v>200000</v>
      </c>
      <c r="D64" s="18">
        <v>200000</v>
      </c>
      <c r="E64" s="11">
        <v>113242.2</v>
      </c>
    </row>
    <row r="65" spans="1:6" x14ac:dyDescent="0.2">
      <c r="A65" s="5">
        <v>1312000414</v>
      </c>
      <c r="B65" s="5" t="s">
        <v>68</v>
      </c>
      <c r="C65" s="12">
        <v>700000</v>
      </c>
      <c r="D65" s="18">
        <v>750000</v>
      </c>
      <c r="E65" s="11">
        <v>424658.24</v>
      </c>
    </row>
    <row r="66" spans="1:6" x14ac:dyDescent="0.2">
      <c r="A66" s="5">
        <v>1312000415</v>
      </c>
      <c r="B66" s="5" t="s">
        <v>69</v>
      </c>
      <c r="C66" s="12">
        <v>950000</v>
      </c>
      <c r="D66" s="18">
        <v>950000</v>
      </c>
      <c r="E66" s="11">
        <v>537900.43000000005</v>
      </c>
    </row>
    <row r="67" spans="1:6" x14ac:dyDescent="0.2">
      <c r="A67" s="5">
        <v>1312000416</v>
      </c>
      <c r="B67" s="5" t="s">
        <v>70</v>
      </c>
      <c r="C67" s="12">
        <v>550000</v>
      </c>
      <c r="D67" s="18">
        <v>450000</v>
      </c>
      <c r="E67" s="11">
        <v>504525.8</v>
      </c>
    </row>
    <row r="68" spans="1:6" x14ac:dyDescent="0.2">
      <c r="A68" s="5">
        <v>1312000417</v>
      </c>
      <c r="B68" s="5" t="s">
        <v>71</v>
      </c>
      <c r="C68" s="12">
        <v>2150000</v>
      </c>
      <c r="D68" s="18">
        <v>2150000</v>
      </c>
      <c r="E68" s="11">
        <v>1217353.6499999999</v>
      </c>
    </row>
    <row r="69" spans="1:6" x14ac:dyDescent="0.2">
      <c r="A69" s="5">
        <v>1312000920</v>
      </c>
      <c r="B69" s="5" t="s">
        <v>72</v>
      </c>
      <c r="C69" s="12">
        <v>5150000</v>
      </c>
      <c r="D69" s="18">
        <v>5100000</v>
      </c>
      <c r="E69" s="11">
        <v>5100640.6500000004</v>
      </c>
    </row>
    <row r="70" spans="1:6" x14ac:dyDescent="0.2">
      <c r="A70" s="5">
        <v>1312000923</v>
      </c>
      <c r="B70" s="5" t="s">
        <v>73</v>
      </c>
      <c r="C70" s="12">
        <v>5850000</v>
      </c>
      <c r="D70" s="18">
        <v>5700000</v>
      </c>
      <c r="E70" s="11">
        <v>5863894.75</v>
      </c>
    </row>
    <row r="71" spans="1:6" x14ac:dyDescent="0.2">
      <c r="A71" s="5">
        <v>1312000924</v>
      </c>
      <c r="B71" s="5" t="s">
        <v>74</v>
      </c>
      <c r="C71" s="12">
        <v>16150000</v>
      </c>
      <c r="D71" s="18">
        <v>16100000</v>
      </c>
      <c r="E71" s="11">
        <v>16129570.699999999</v>
      </c>
    </row>
    <row r="72" spans="1:6" x14ac:dyDescent="0.2">
      <c r="A72" s="5">
        <v>1313000410</v>
      </c>
      <c r="B72" s="5" t="s">
        <v>75</v>
      </c>
      <c r="C72" s="12">
        <v>180000</v>
      </c>
      <c r="D72" s="18">
        <v>150000</v>
      </c>
      <c r="E72" s="11">
        <v>203582</v>
      </c>
    </row>
    <row r="73" spans="1:6" x14ac:dyDescent="0.2">
      <c r="A73" s="5">
        <v>1313000920</v>
      </c>
      <c r="B73" s="5" t="s">
        <v>76</v>
      </c>
      <c r="C73" s="12">
        <v>780000</v>
      </c>
      <c r="D73" s="18">
        <v>330000</v>
      </c>
      <c r="E73" s="11">
        <v>765848.43</v>
      </c>
    </row>
    <row r="74" spans="1:6" x14ac:dyDescent="0.2">
      <c r="A74" s="5">
        <v>1313200414</v>
      </c>
      <c r="B74" s="5" t="s">
        <v>77</v>
      </c>
      <c r="C74" s="12">
        <v>410000</v>
      </c>
      <c r="D74" s="18">
        <v>320000</v>
      </c>
      <c r="E74" s="11">
        <v>302373</v>
      </c>
    </row>
    <row r="75" spans="1:6" x14ac:dyDescent="0.2">
      <c r="A75" s="5">
        <v>1313200491</v>
      </c>
      <c r="B75" s="5" t="s">
        <v>78</v>
      </c>
      <c r="C75" s="12">
        <v>40000</v>
      </c>
      <c r="D75" s="18">
        <v>40000</v>
      </c>
      <c r="E75" s="11"/>
    </row>
    <row r="76" spans="1:6" x14ac:dyDescent="0.2">
      <c r="A76" s="30">
        <v>1313201920</v>
      </c>
      <c r="B76" s="19" t="s">
        <v>79</v>
      </c>
      <c r="C76" s="9">
        <v>0</v>
      </c>
      <c r="D76" s="31"/>
      <c r="E76" s="11">
        <v>1962742.48</v>
      </c>
      <c r="F76" s="32"/>
    </row>
    <row r="77" spans="1:6" x14ac:dyDescent="0.2">
      <c r="A77" s="33">
        <v>1313202920</v>
      </c>
      <c r="B77" s="19" t="s">
        <v>81</v>
      </c>
      <c r="C77" s="9">
        <v>0</v>
      </c>
      <c r="D77" s="31">
        <v>675000</v>
      </c>
      <c r="E77" s="11">
        <v>235200</v>
      </c>
      <c r="F77" s="32"/>
    </row>
    <row r="78" spans="1:6" x14ac:dyDescent="0.2">
      <c r="A78" s="5">
        <v>1313200920</v>
      </c>
      <c r="B78" s="5" t="s">
        <v>82</v>
      </c>
      <c r="C78" s="12">
        <v>5900000</v>
      </c>
      <c r="D78" s="18">
        <v>5550000</v>
      </c>
      <c r="E78" s="11">
        <v>6028822.0099999998</v>
      </c>
    </row>
    <row r="79" spans="1:6" x14ac:dyDescent="0.2">
      <c r="A79" s="5">
        <v>1313200921</v>
      </c>
      <c r="B79" s="5" t="s">
        <v>83</v>
      </c>
      <c r="C79" s="12">
        <v>1400000</v>
      </c>
      <c r="D79" s="18">
        <v>1500000</v>
      </c>
      <c r="E79" s="11">
        <v>1165379.3700000001</v>
      </c>
    </row>
    <row r="80" spans="1:6" x14ac:dyDescent="0.2">
      <c r="A80" s="5">
        <v>1313200922</v>
      </c>
      <c r="B80" s="5" t="s">
        <v>84</v>
      </c>
      <c r="C80" s="12">
        <v>0</v>
      </c>
      <c r="D80" s="18">
        <v>70000</v>
      </c>
      <c r="E80" s="11">
        <v>101273.37</v>
      </c>
    </row>
    <row r="81" spans="1:5" x14ac:dyDescent="0.2">
      <c r="A81" s="5">
        <v>1313200923</v>
      </c>
      <c r="B81" s="5" t="s">
        <v>85</v>
      </c>
      <c r="C81" s="12">
        <v>5000</v>
      </c>
      <c r="D81" s="18">
        <v>3000</v>
      </c>
      <c r="E81" s="11">
        <v>4126</v>
      </c>
    </row>
    <row r="82" spans="1:5" x14ac:dyDescent="0.2">
      <c r="A82" s="5">
        <v>1313200924</v>
      </c>
      <c r="B82" s="5" t="s">
        <v>86</v>
      </c>
      <c r="C82" s="12">
        <v>2000000</v>
      </c>
      <c r="D82" s="18">
        <v>1700000</v>
      </c>
      <c r="E82" s="11">
        <v>2222978.0499999998</v>
      </c>
    </row>
    <row r="83" spans="1:5" x14ac:dyDescent="0.2">
      <c r="A83" s="5">
        <v>1313200925</v>
      </c>
      <c r="B83" s="5" t="s">
        <v>87</v>
      </c>
      <c r="C83" s="12">
        <v>650000</v>
      </c>
      <c r="D83" s="18">
        <v>580000</v>
      </c>
      <c r="E83" s="11">
        <v>1185711.6000000001</v>
      </c>
    </row>
    <row r="84" spans="1:5" x14ac:dyDescent="0.2">
      <c r="A84" s="5">
        <v>1313200926</v>
      </c>
      <c r="B84" s="5" t="s">
        <v>88</v>
      </c>
      <c r="C84" s="12">
        <v>10900000</v>
      </c>
      <c r="D84" s="18">
        <v>8800000</v>
      </c>
      <c r="E84" s="11">
        <v>10370897.01</v>
      </c>
    </row>
    <row r="85" spans="1:5" x14ac:dyDescent="0.2">
      <c r="A85" s="5">
        <v>1313200927</v>
      </c>
      <c r="B85" s="5" t="s">
        <v>89</v>
      </c>
      <c r="C85" s="12">
        <v>280000</v>
      </c>
      <c r="D85" s="18">
        <v>250000</v>
      </c>
      <c r="E85" s="11">
        <v>275996.2</v>
      </c>
    </row>
    <row r="86" spans="1:5" x14ac:dyDescent="0.2">
      <c r="A86" s="5">
        <v>1313200928</v>
      </c>
      <c r="B86" s="5" t="s">
        <v>90</v>
      </c>
      <c r="C86" s="12">
        <v>0</v>
      </c>
      <c r="D86" s="18">
        <v>1150000</v>
      </c>
      <c r="E86" s="11">
        <v>1086719.8600000001</v>
      </c>
    </row>
    <row r="87" spans="1:5" x14ac:dyDescent="0.2">
      <c r="A87" s="5">
        <v>1313200929</v>
      </c>
      <c r="B87" s="5" t="s">
        <v>91</v>
      </c>
      <c r="C87" s="12">
        <v>0</v>
      </c>
      <c r="D87" s="18">
        <v>160000</v>
      </c>
      <c r="E87" s="11">
        <v>217411.46</v>
      </c>
    </row>
    <row r="88" spans="1:5" x14ac:dyDescent="0.2">
      <c r="A88" s="19">
        <v>1313210929</v>
      </c>
      <c r="B88" s="5" t="s">
        <v>92</v>
      </c>
      <c r="C88" s="12">
        <v>445300</v>
      </c>
      <c r="D88" s="18"/>
      <c r="E88" s="11"/>
    </row>
    <row r="89" spans="1:5" x14ac:dyDescent="0.2">
      <c r="A89" s="5">
        <v>1313212920</v>
      </c>
      <c r="B89" s="5" t="s">
        <v>93</v>
      </c>
      <c r="C89" s="12">
        <v>0</v>
      </c>
      <c r="D89" s="18"/>
      <c r="E89" s="11">
        <v>129322.44</v>
      </c>
    </row>
    <row r="90" spans="1:5" x14ac:dyDescent="0.2">
      <c r="A90" s="34">
        <v>1313210922</v>
      </c>
      <c r="B90" s="5" t="s">
        <v>94</v>
      </c>
      <c r="C90" s="12">
        <v>0</v>
      </c>
      <c r="D90" s="18">
        <v>120000</v>
      </c>
      <c r="E90" s="11"/>
    </row>
    <row r="91" spans="1:5" x14ac:dyDescent="0.2">
      <c r="A91" s="34">
        <v>1313210923</v>
      </c>
      <c r="B91" s="5" t="s">
        <v>95</v>
      </c>
      <c r="C91" s="12">
        <v>1153360</v>
      </c>
      <c r="D91" s="18"/>
      <c r="E91" s="11"/>
    </row>
    <row r="92" spans="1:5" x14ac:dyDescent="0.2">
      <c r="A92" s="35">
        <v>1313220929</v>
      </c>
      <c r="B92" s="5" t="s">
        <v>96</v>
      </c>
      <c r="C92" s="9">
        <v>452500</v>
      </c>
      <c r="D92" s="18"/>
      <c r="E92" s="11"/>
    </row>
    <row r="93" spans="1:5" x14ac:dyDescent="0.2">
      <c r="A93" s="34">
        <v>1313200931</v>
      </c>
      <c r="B93" s="5" t="s">
        <v>94</v>
      </c>
      <c r="C93" s="12">
        <v>0</v>
      </c>
      <c r="D93" s="18"/>
      <c r="E93" s="11">
        <v>71350.759999999995</v>
      </c>
    </row>
    <row r="94" spans="1:5" x14ac:dyDescent="0.2">
      <c r="A94" s="34">
        <v>1313222920</v>
      </c>
      <c r="B94" s="5" t="s">
        <v>97</v>
      </c>
      <c r="C94" s="12">
        <v>0</v>
      </c>
      <c r="D94" s="18"/>
      <c r="E94" s="11">
        <v>409600</v>
      </c>
    </row>
    <row r="95" spans="1:5" x14ac:dyDescent="0.2">
      <c r="A95" s="5">
        <v>1313200932</v>
      </c>
      <c r="B95" s="5" t="s">
        <v>98</v>
      </c>
      <c r="C95" s="12">
        <v>150000</v>
      </c>
      <c r="D95" s="18">
        <v>82000</v>
      </c>
      <c r="E95" s="11"/>
    </row>
    <row r="96" spans="1:5" x14ac:dyDescent="0.2">
      <c r="A96" s="5">
        <v>1313210920</v>
      </c>
      <c r="B96" s="5" t="s">
        <v>99</v>
      </c>
      <c r="C96" s="12">
        <v>300000</v>
      </c>
      <c r="D96" s="18">
        <v>300000</v>
      </c>
      <c r="E96" s="11">
        <v>252532.95</v>
      </c>
    </row>
    <row r="97" spans="1:5" x14ac:dyDescent="0.2">
      <c r="A97" s="5">
        <v>1313600410</v>
      </c>
      <c r="B97" s="5" t="s">
        <v>100</v>
      </c>
      <c r="C97" s="12">
        <v>165000</v>
      </c>
      <c r="D97" s="18">
        <v>165000</v>
      </c>
      <c r="E97" s="11">
        <v>148099.5</v>
      </c>
    </row>
    <row r="98" spans="1:5" x14ac:dyDescent="0.2">
      <c r="A98" s="5">
        <v>1313600411</v>
      </c>
      <c r="B98" s="5" t="s">
        <v>101</v>
      </c>
      <c r="C98" s="12">
        <v>100000</v>
      </c>
      <c r="D98" s="18">
        <v>100000</v>
      </c>
      <c r="E98" s="11">
        <v>87693.84</v>
      </c>
    </row>
    <row r="99" spans="1:5" ht="15" x14ac:dyDescent="0.25">
      <c r="A99" s="5"/>
      <c r="B99" s="13" t="s">
        <v>102</v>
      </c>
      <c r="C99" s="23">
        <f>SUM(C64:C98)</f>
        <v>57011160</v>
      </c>
      <c r="D99" s="21">
        <f>SUM(D64:D98)</f>
        <v>53445000</v>
      </c>
      <c r="E99" s="22">
        <f>SUM(E64:E98)</f>
        <v>57119446.75</v>
      </c>
    </row>
    <row r="100" spans="1:5" ht="15" x14ac:dyDescent="0.25">
      <c r="A100" s="5"/>
      <c r="B100" s="36"/>
      <c r="C100" s="37"/>
      <c r="D100" s="38"/>
      <c r="E100" s="39"/>
    </row>
    <row r="101" spans="1:5" ht="15" x14ac:dyDescent="0.2">
      <c r="A101" s="5"/>
      <c r="B101" s="6" t="s">
        <v>103</v>
      </c>
      <c r="C101" s="16"/>
      <c r="D101" s="17"/>
      <c r="E101" s="11"/>
    </row>
    <row r="102" spans="1:5" x14ac:dyDescent="0.2">
      <c r="A102" s="5">
        <v>1313800490</v>
      </c>
      <c r="B102" s="5" t="s">
        <v>104</v>
      </c>
      <c r="C102" s="12">
        <v>1830000</v>
      </c>
      <c r="D102" s="18">
        <v>2000000</v>
      </c>
      <c r="E102" s="11">
        <v>2071093.29</v>
      </c>
    </row>
    <row r="103" spans="1:5" x14ac:dyDescent="0.2">
      <c r="A103" s="5">
        <v>1313800926</v>
      </c>
      <c r="B103" s="5" t="s">
        <v>105</v>
      </c>
      <c r="C103" s="12">
        <v>820000</v>
      </c>
      <c r="D103" s="18">
        <v>2000000</v>
      </c>
      <c r="E103" s="11">
        <v>1113750.53</v>
      </c>
    </row>
    <row r="104" spans="1:5" ht="15" x14ac:dyDescent="0.25">
      <c r="A104" s="5"/>
      <c r="B104" s="13" t="s">
        <v>106</v>
      </c>
      <c r="C104" s="23">
        <f>SUM(C102:C103)</f>
        <v>2650000</v>
      </c>
      <c r="D104" s="21">
        <f>SUM(D102:D103)</f>
        <v>4000000</v>
      </c>
      <c r="E104" s="22">
        <f>SUM(E102:E103)</f>
        <v>3184843.8200000003</v>
      </c>
    </row>
    <row r="105" spans="1:5" ht="15" x14ac:dyDescent="0.2">
      <c r="A105" s="5"/>
      <c r="B105" s="6" t="s">
        <v>107</v>
      </c>
      <c r="C105" s="16"/>
      <c r="D105" s="17"/>
      <c r="E105" s="11"/>
    </row>
    <row r="106" spans="1:5" x14ac:dyDescent="0.2">
      <c r="A106" s="5">
        <v>1314000920</v>
      </c>
      <c r="B106" s="5" t="s">
        <v>108</v>
      </c>
      <c r="C106" s="12">
        <v>510000</v>
      </c>
      <c r="D106" s="18">
        <v>490000</v>
      </c>
      <c r="E106" s="11">
        <v>502738.86</v>
      </c>
    </row>
    <row r="107" spans="1:5" ht="15" x14ac:dyDescent="0.25">
      <c r="A107" s="5"/>
      <c r="B107" s="13" t="s">
        <v>109</v>
      </c>
      <c r="C107" s="23">
        <f>SUM(C106:C106)</f>
        <v>510000</v>
      </c>
      <c r="D107" s="21">
        <f>SUM(D106:D106)</f>
        <v>490000</v>
      </c>
      <c r="E107" s="22">
        <f>SUM(E106:E106)</f>
        <v>502738.86</v>
      </c>
    </row>
    <row r="108" spans="1:5" ht="15" x14ac:dyDescent="0.2">
      <c r="A108" s="5"/>
      <c r="B108" s="6" t="s">
        <v>110</v>
      </c>
      <c r="C108" s="16"/>
      <c r="D108" s="17"/>
      <c r="E108" s="11"/>
    </row>
    <row r="109" spans="1:5" x14ac:dyDescent="0.2">
      <c r="A109" s="5">
        <v>1315100920</v>
      </c>
      <c r="B109" s="5" t="s">
        <v>111</v>
      </c>
      <c r="C109" s="12">
        <v>147000</v>
      </c>
      <c r="D109" s="18">
        <v>120000</v>
      </c>
      <c r="E109" s="11">
        <v>216901.54</v>
      </c>
    </row>
    <row r="110" spans="1:5" x14ac:dyDescent="0.2">
      <c r="A110" s="5">
        <v>1315200491</v>
      </c>
      <c r="B110" s="5" t="s">
        <v>112</v>
      </c>
      <c r="C110" s="12">
        <v>114000</v>
      </c>
      <c r="D110" s="18">
        <v>2000</v>
      </c>
      <c r="E110" s="11">
        <v>222734.19</v>
      </c>
    </row>
    <row r="111" spans="1:5" x14ac:dyDescent="0.2">
      <c r="A111" s="5">
        <v>1315200920</v>
      </c>
      <c r="B111" s="5" t="s">
        <v>113</v>
      </c>
      <c r="C111" s="12">
        <v>20899000</v>
      </c>
      <c r="D111" s="18">
        <v>18100000</v>
      </c>
      <c r="E111" s="11">
        <v>18348101.960000001</v>
      </c>
    </row>
    <row r="112" spans="1:5" x14ac:dyDescent="0.2">
      <c r="A112" s="5">
        <v>1315200921</v>
      </c>
      <c r="B112" s="5" t="s">
        <v>114</v>
      </c>
      <c r="C112" s="12">
        <v>18789000</v>
      </c>
      <c r="D112" s="18">
        <v>15600000</v>
      </c>
      <c r="E112" s="11">
        <v>15846354.029999999</v>
      </c>
    </row>
    <row r="113" spans="1:6" ht="15" x14ac:dyDescent="0.25">
      <c r="A113" s="5"/>
      <c r="B113" s="13" t="s">
        <v>115</v>
      </c>
      <c r="C113" s="23">
        <f>SUM(C109:C112)</f>
        <v>39949000</v>
      </c>
      <c r="D113" s="21">
        <f>SUM(D109:D112)</f>
        <v>33822000</v>
      </c>
      <c r="E113" s="22">
        <f>SUM(E109:E112)</f>
        <v>34634091.719999999</v>
      </c>
    </row>
    <row r="114" spans="1:6" ht="15" x14ac:dyDescent="0.2">
      <c r="A114" s="5"/>
      <c r="B114" s="6" t="s">
        <v>116</v>
      </c>
      <c r="C114" s="16"/>
      <c r="D114" s="17"/>
      <c r="E114" s="11"/>
    </row>
    <row r="115" spans="1:6" x14ac:dyDescent="0.2">
      <c r="A115" s="5">
        <v>1317100920</v>
      </c>
      <c r="B115" s="5" t="s">
        <v>117</v>
      </c>
      <c r="C115" s="12">
        <v>143000</v>
      </c>
      <c r="D115" s="18">
        <v>110000</v>
      </c>
      <c r="E115" s="11">
        <v>128540.6</v>
      </c>
    </row>
    <row r="116" spans="1:6" x14ac:dyDescent="0.2">
      <c r="A116" s="5">
        <v>1317200410</v>
      </c>
      <c r="B116" s="5" t="s">
        <v>118</v>
      </c>
      <c r="C116" s="12">
        <v>0</v>
      </c>
      <c r="D116" s="18">
        <v>1000</v>
      </c>
      <c r="E116" s="11">
        <v>0</v>
      </c>
    </row>
    <row r="117" spans="1:6" x14ac:dyDescent="0.2">
      <c r="A117" s="5">
        <v>1317300410</v>
      </c>
      <c r="B117" s="5" t="s">
        <v>119</v>
      </c>
      <c r="C117" s="12">
        <v>440000</v>
      </c>
      <c r="D117" s="18">
        <v>500000</v>
      </c>
      <c r="E117" s="11">
        <v>649911.01</v>
      </c>
    </row>
    <row r="118" spans="1:6" x14ac:dyDescent="0.2">
      <c r="A118" s="5">
        <v>1317300920</v>
      </c>
      <c r="B118" s="5" t="s">
        <v>120</v>
      </c>
      <c r="C118" s="12">
        <v>2360000</v>
      </c>
      <c r="D118" s="18">
        <v>2600000</v>
      </c>
      <c r="E118" s="11">
        <v>2646304.13</v>
      </c>
    </row>
    <row r="119" spans="1:6" x14ac:dyDescent="0.2">
      <c r="A119" s="5">
        <v>1317800920</v>
      </c>
      <c r="B119" s="5" t="s">
        <v>121</v>
      </c>
      <c r="C119" s="12">
        <v>2430000</v>
      </c>
      <c r="D119" s="18">
        <v>1650000</v>
      </c>
      <c r="E119" s="11">
        <v>2510603.85</v>
      </c>
    </row>
    <row r="120" spans="1:6" x14ac:dyDescent="0.2">
      <c r="A120" s="5">
        <v>1317800921</v>
      </c>
      <c r="B120" s="5" t="s">
        <v>122</v>
      </c>
      <c r="C120" s="12">
        <v>420000</v>
      </c>
      <c r="D120" s="18">
        <v>400000</v>
      </c>
      <c r="E120" s="11">
        <v>77252.509999999995</v>
      </c>
      <c r="F120" s="40"/>
    </row>
    <row r="121" spans="1:6" x14ac:dyDescent="0.2">
      <c r="A121" s="5">
        <v>1317900412</v>
      </c>
      <c r="B121" s="5" t="s">
        <v>123</v>
      </c>
      <c r="C121" s="12">
        <v>540000</v>
      </c>
      <c r="D121" s="18">
        <v>485000</v>
      </c>
      <c r="E121" s="11">
        <v>583378</v>
      </c>
    </row>
    <row r="122" spans="1:6" x14ac:dyDescent="0.2">
      <c r="A122" s="5">
        <v>1317900413</v>
      </c>
      <c r="B122" s="5" t="s">
        <v>124</v>
      </c>
      <c r="C122" s="12">
        <v>70000</v>
      </c>
      <c r="D122" s="18">
        <v>70000</v>
      </c>
      <c r="E122" s="11">
        <v>22173</v>
      </c>
    </row>
    <row r="123" spans="1:6" x14ac:dyDescent="0.2">
      <c r="A123" s="5">
        <v>1317900414</v>
      </c>
      <c r="B123" s="5" t="s">
        <v>125</v>
      </c>
      <c r="C123" s="12">
        <v>25000</v>
      </c>
      <c r="D123" s="18">
        <v>25000</v>
      </c>
      <c r="E123" s="11">
        <v>34697.879999999997</v>
      </c>
    </row>
    <row r="124" spans="1:6" x14ac:dyDescent="0.2">
      <c r="A124" s="5">
        <v>1317900416</v>
      </c>
      <c r="B124" s="5" t="s">
        <v>126</v>
      </c>
      <c r="C124" s="12">
        <v>22000</v>
      </c>
      <c r="D124" s="18">
        <v>22000</v>
      </c>
      <c r="E124" s="11">
        <v>9725</v>
      </c>
    </row>
    <row r="125" spans="1:6" x14ac:dyDescent="0.2">
      <c r="A125" s="5">
        <v>1317900921</v>
      </c>
      <c r="B125" s="5" t="s">
        <v>127</v>
      </c>
      <c r="C125" s="12">
        <v>0</v>
      </c>
      <c r="D125" s="18">
        <v>170000</v>
      </c>
      <c r="E125" s="11">
        <v>183106</v>
      </c>
    </row>
    <row r="126" spans="1:6" x14ac:dyDescent="0.2">
      <c r="A126" s="5">
        <v>1317910920</v>
      </c>
      <c r="B126" s="5" t="s">
        <v>128</v>
      </c>
      <c r="C126" s="12">
        <v>300000</v>
      </c>
      <c r="D126" s="18">
        <v>300000</v>
      </c>
      <c r="E126" s="11">
        <v>17484</v>
      </c>
    </row>
    <row r="127" spans="1:6" ht="15" x14ac:dyDescent="0.25">
      <c r="A127" s="5"/>
      <c r="B127" s="13" t="s">
        <v>129</v>
      </c>
      <c r="C127" s="23">
        <f>SUM(C115:C126)</f>
        <v>6750000</v>
      </c>
      <c r="D127" s="21">
        <f>SUM(D115:D126)</f>
        <v>6333000</v>
      </c>
      <c r="E127" s="22">
        <f>SUM(E115:E126)</f>
        <v>6863175.9799999995</v>
      </c>
    </row>
    <row r="128" spans="1:6" ht="15" x14ac:dyDescent="0.25">
      <c r="A128" s="5"/>
      <c r="B128" s="13" t="s">
        <v>130</v>
      </c>
      <c r="C128" s="20">
        <f>+C99+C104+C107+C113+C127</f>
        <v>106870160</v>
      </c>
      <c r="D128" s="15">
        <f>+D99+D104+D107+D113+D127</f>
        <v>98090000</v>
      </c>
      <c r="E128" s="14">
        <f>+E99+E104+E107+E113+E127</f>
        <v>102304297.13000001</v>
      </c>
    </row>
    <row r="129" spans="1:5" ht="15" x14ac:dyDescent="0.2">
      <c r="A129" s="5"/>
      <c r="B129" s="6" t="s">
        <v>131</v>
      </c>
      <c r="C129" s="16"/>
      <c r="D129" s="17"/>
      <c r="E129" s="11"/>
    </row>
    <row r="130" spans="1:5" ht="15" x14ac:dyDescent="0.2">
      <c r="A130" s="19">
        <v>1320000920</v>
      </c>
      <c r="B130" s="26" t="s">
        <v>132</v>
      </c>
      <c r="C130" s="27">
        <v>230000</v>
      </c>
      <c r="D130" s="17"/>
      <c r="E130" s="11"/>
    </row>
    <row r="131" spans="1:5" x14ac:dyDescent="0.2">
      <c r="A131" s="5">
        <v>1328341412</v>
      </c>
      <c r="B131" s="5" t="s">
        <v>133</v>
      </c>
      <c r="C131" s="12">
        <v>700000</v>
      </c>
      <c r="D131" s="18">
        <v>700000</v>
      </c>
      <c r="E131" s="11">
        <v>614490</v>
      </c>
    </row>
    <row r="132" spans="1:5" x14ac:dyDescent="0.2">
      <c r="A132" s="5">
        <v>1340000740</v>
      </c>
      <c r="B132" s="5" t="s">
        <v>134</v>
      </c>
      <c r="C132" s="12"/>
      <c r="D132" s="18"/>
      <c r="E132" s="11">
        <v>189000</v>
      </c>
    </row>
    <row r="133" spans="1:5" x14ac:dyDescent="0.2">
      <c r="A133" s="5">
        <v>1329000920</v>
      </c>
      <c r="B133" s="5" t="s">
        <v>135</v>
      </c>
      <c r="C133" s="12">
        <v>250000</v>
      </c>
      <c r="D133" s="18"/>
      <c r="E133" s="11">
        <v>5000</v>
      </c>
    </row>
    <row r="134" spans="1:5" ht="15" x14ac:dyDescent="0.25">
      <c r="A134" s="5"/>
      <c r="B134" s="13" t="s">
        <v>136</v>
      </c>
      <c r="C134" s="20">
        <f>SUM(C130:C133)</f>
        <v>1180000</v>
      </c>
      <c r="D134" s="15">
        <f>SUM(D131:D133)</f>
        <v>700000</v>
      </c>
      <c r="E134" s="14">
        <f>SUM(E131:E133)</f>
        <v>808490</v>
      </c>
    </row>
    <row r="135" spans="1:5" ht="15" x14ac:dyDescent="0.2">
      <c r="A135" s="5"/>
      <c r="B135" s="6" t="s">
        <v>137</v>
      </c>
      <c r="C135" s="16"/>
      <c r="D135" s="17"/>
      <c r="E135" s="11"/>
    </row>
    <row r="136" spans="1:5" x14ac:dyDescent="0.2">
      <c r="A136" s="5">
        <v>1341001930</v>
      </c>
      <c r="B136" s="5" t="s">
        <v>138</v>
      </c>
      <c r="C136" s="12">
        <v>5000000</v>
      </c>
      <c r="D136" s="18">
        <v>3970000</v>
      </c>
      <c r="E136" s="11">
        <v>4195820</v>
      </c>
    </row>
    <row r="137" spans="1:5" x14ac:dyDescent="0.2">
      <c r="A137" s="41">
        <v>1341003930</v>
      </c>
      <c r="B137" s="5" t="s">
        <v>139</v>
      </c>
      <c r="C137" s="12">
        <v>106000</v>
      </c>
      <c r="D137" s="18">
        <v>105000</v>
      </c>
      <c r="E137" s="11"/>
    </row>
    <row r="138" spans="1:5" x14ac:dyDescent="0.2">
      <c r="A138" s="5">
        <v>1341003420</v>
      </c>
      <c r="B138" s="5" t="s">
        <v>140</v>
      </c>
      <c r="C138" s="12">
        <v>250000</v>
      </c>
      <c r="D138" s="18">
        <v>250000</v>
      </c>
      <c r="E138" s="11">
        <v>250000</v>
      </c>
    </row>
    <row r="139" spans="1:5" ht="15" x14ac:dyDescent="0.2">
      <c r="A139" s="5"/>
      <c r="B139" s="13" t="s">
        <v>141</v>
      </c>
      <c r="C139" s="14">
        <f>SUM(C136:C138)</f>
        <v>5356000</v>
      </c>
      <c r="D139" s="15">
        <f>SUM(D136:D138)</f>
        <v>4325000</v>
      </c>
      <c r="E139" s="14">
        <f>SUM(E136:E138)</f>
        <v>4445820</v>
      </c>
    </row>
    <row r="140" spans="1:5" ht="15" x14ac:dyDescent="0.2">
      <c r="A140" s="5"/>
      <c r="B140" s="6" t="s">
        <v>142</v>
      </c>
      <c r="C140" s="16"/>
      <c r="D140" s="17"/>
      <c r="E140" s="11"/>
    </row>
    <row r="141" spans="1:5" x14ac:dyDescent="0.2">
      <c r="A141" s="5">
        <v>1342200930</v>
      </c>
      <c r="B141" s="5" t="s">
        <v>143</v>
      </c>
      <c r="C141" s="12">
        <v>72000</v>
      </c>
      <c r="D141" s="18">
        <v>30000</v>
      </c>
      <c r="E141" s="11">
        <v>57408</v>
      </c>
    </row>
    <row r="142" spans="1:5" x14ac:dyDescent="0.2">
      <c r="A142" s="5">
        <v>1342201420</v>
      </c>
      <c r="B142" s="5" t="s">
        <v>144</v>
      </c>
      <c r="C142" s="12">
        <v>150000</v>
      </c>
      <c r="D142" s="18">
        <v>20000</v>
      </c>
      <c r="E142" s="11">
        <v>10261</v>
      </c>
    </row>
    <row r="143" spans="1:5" x14ac:dyDescent="0.2">
      <c r="A143" s="5">
        <v>1342201930</v>
      </c>
      <c r="B143" s="5" t="s">
        <v>145</v>
      </c>
      <c r="C143" s="12">
        <v>58000</v>
      </c>
      <c r="D143" s="18">
        <v>205000</v>
      </c>
      <c r="E143" s="11">
        <v>246297</v>
      </c>
    </row>
    <row r="144" spans="1:5" x14ac:dyDescent="0.2">
      <c r="A144" s="5">
        <v>1342202930</v>
      </c>
      <c r="B144" s="5" t="s">
        <v>146</v>
      </c>
      <c r="C144" s="12">
        <v>7500</v>
      </c>
      <c r="D144" s="18">
        <v>7500</v>
      </c>
      <c r="E144" s="11"/>
    </row>
    <row r="145" spans="1:5" x14ac:dyDescent="0.2">
      <c r="A145" s="5">
        <v>1342203930</v>
      </c>
      <c r="B145" s="5" t="s">
        <v>147</v>
      </c>
      <c r="C145" s="12">
        <v>12000</v>
      </c>
      <c r="D145" s="18">
        <v>20000</v>
      </c>
      <c r="E145" s="11">
        <v>18826</v>
      </c>
    </row>
    <row r="146" spans="1:5" x14ac:dyDescent="0.2">
      <c r="A146" s="5">
        <v>1342205930</v>
      </c>
      <c r="B146" s="5" t="s">
        <v>148</v>
      </c>
      <c r="C146" s="12">
        <v>3000</v>
      </c>
      <c r="D146" s="18">
        <v>3000</v>
      </c>
      <c r="E146" s="11"/>
    </row>
    <row r="147" spans="1:5" x14ac:dyDescent="0.2">
      <c r="A147" s="5">
        <v>1342403420</v>
      </c>
      <c r="B147" s="5" t="s">
        <v>149</v>
      </c>
      <c r="C147" s="12"/>
      <c r="D147" s="18"/>
      <c r="E147" s="11">
        <v>2300</v>
      </c>
    </row>
    <row r="148" spans="1:5" x14ac:dyDescent="0.2">
      <c r="A148" s="5">
        <v>1342401420</v>
      </c>
      <c r="B148" s="5" t="s">
        <v>150</v>
      </c>
      <c r="C148" s="12">
        <v>120000</v>
      </c>
      <c r="D148" s="18">
        <v>110000</v>
      </c>
      <c r="E148" s="11">
        <v>124220</v>
      </c>
    </row>
    <row r="149" spans="1:5" x14ac:dyDescent="0.2">
      <c r="A149" s="5">
        <v>1342403930</v>
      </c>
      <c r="B149" s="5" t="s">
        <v>149</v>
      </c>
      <c r="C149" s="12">
        <v>194000</v>
      </c>
      <c r="D149" s="18">
        <v>90000</v>
      </c>
      <c r="E149" s="11">
        <v>215947</v>
      </c>
    </row>
    <row r="150" spans="1:5" ht="15" x14ac:dyDescent="0.2">
      <c r="A150" s="5"/>
      <c r="B150" s="13" t="s">
        <v>151</v>
      </c>
      <c r="C150" s="14">
        <f>SUM(C141:C149)</f>
        <v>616500</v>
      </c>
      <c r="D150" s="21">
        <f>SUM(D141:D149)</f>
        <v>485500</v>
      </c>
      <c r="E150" s="22">
        <f>SUM(E141:E149)</f>
        <v>675259</v>
      </c>
    </row>
    <row r="151" spans="1:5" ht="15" x14ac:dyDescent="0.2">
      <c r="A151" s="5"/>
      <c r="B151" s="6" t="s">
        <v>152</v>
      </c>
      <c r="C151" s="16"/>
      <c r="D151" s="17"/>
      <c r="E151" s="11"/>
    </row>
    <row r="152" spans="1:5" x14ac:dyDescent="0.2">
      <c r="A152" s="5">
        <v>1343502420</v>
      </c>
      <c r="B152" s="5" t="s">
        <v>153</v>
      </c>
      <c r="C152" s="12">
        <v>27000</v>
      </c>
      <c r="D152" s="18">
        <v>27000</v>
      </c>
      <c r="E152" s="11">
        <v>30904</v>
      </c>
    </row>
    <row r="153" spans="1:5" x14ac:dyDescent="0.2">
      <c r="A153" s="5">
        <v>1343502930</v>
      </c>
      <c r="B153" s="5" t="s">
        <v>154</v>
      </c>
      <c r="C153" s="12">
        <v>638000</v>
      </c>
      <c r="D153" s="18">
        <v>370000</v>
      </c>
      <c r="E153" s="11">
        <v>694539</v>
      </c>
    </row>
    <row r="154" spans="1:5" x14ac:dyDescent="0.2">
      <c r="A154" s="5">
        <v>1343504420</v>
      </c>
      <c r="B154" s="5" t="s">
        <v>155</v>
      </c>
      <c r="C154" s="12">
        <v>75000</v>
      </c>
      <c r="D154" s="18">
        <v>40000</v>
      </c>
      <c r="E154" s="11">
        <v>43298</v>
      </c>
    </row>
    <row r="155" spans="1:5" x14ac:dyDescent="0.2">
      <c r="A155" s="5">
        <v>1343504930</v>
      </c>
      <c r="B155" s="5" t="s">
        <v>155</v>
      </c>
      <c r="C155" s="12">
        <v>160000</v>
      </c>
      <c r="D155" s="18">
        <v>120000</v>
      </c>
      <c r="E155" s="11">
        <v>124167</v>
      </c>
    </row>
    <row r="156" spans="1:5" x14ac:dyDescent="0.2">
      <c r="A156" s="5">
        <v>1343801420</v>
      </c>
      <c r="B156" s="5" t="s">
        <v>156</v>
      </c>
      <c r="C156" s="12">
        <v>75000</v>
      </c>
      <c r="D156" s="18">
        <v>50000</v>
      </c>
      <c r="E156" s="11">
        <v>71526</v>
      </c>
    </row>
    <row r="157" spans="1:5" x14ac:dyDescent="0.2">
      <c r="A157" s="5">
        <v>1343801930</v>
      </c>
      <c r="B157" s="5" t="s">
        <v>157</v>
      </c>
      <c r="C157" s="12">
        <v>1640000</v>
      </c>
      <c r="D157" s="18">
        <v>1200000</v>
      </c>
      <c r="E157" s="11">
        <v>1376501</v>
      </c>
    </row>
    <row r="158" spans="1:5" x14ac:dyDescent="0.2">
      <c r="A158" s="5">
        <v>1343901930</v>
      </c>
      <c r="B158" s="5" t="s">
        <v>158</v>
      </c>
      <c r="C158" s="9">
        <v>76000</v>
      </c>
      <c r="D158" s="18">
        <v>112000</v>
      </c>
      <c r="E158" s="11">
        <v>85429</v>
      </c>
    </row>
    <row r="159" spans="1:5" ht="15" x14ac:dyDescent="0.2">
      <c r="A159" s="5"/>
      <c r="B159" s="13" t="s">
        <v>159</v>
      </c>
      <c r="C159" s="14">
        <f>SUM(C152:C158)</f>
        <v>2691000</v>
      </c>
      <c r="D159" s="21">
        <f>SUM(D152:D158)</f>
        <v>1919000</v>
      </c>
      <c r="E159" s="22">
        <f>SUM(E152:E158)</f>
        <v>2426364</v>
      </c>
    </row>
    <row r="160" spans="1:5" ht="15" x14ac:dyDescent="0.2">
      <c r="A160" s="5"/>
      <c r="B160" s="6" t="s">
        <v>160</v>
      </c>
      <c r="C160" s="16"/>
      <c r="D160" s="17"/>
      <c r="E160" s="11"/>
    </row>
    <row r="161" spans="1:5" x14ac:dyDescent="0.2">
      <c r="A161" s="5">
        <v>1344301420</v>
      </c>
      <c r="B161" s="5" t="s">
        <v>161</v>
      </c>
      <c r="C161" s="12">
        <v>280000</v>
      </c>
      <c r="D161" s="18">
        <v>362000</v>
      </c>
      <c r="E161" s="11">
        <v>367985.44</v>
      </c>
    </row>
    <row r="162" spans="1:5" x14ac:dyDescent="0.2">
      <c r="A162" s="5">
        <v>1344301930</v>
      </c>
      <c r="B162" s="5" t="s">
        <v>162</v>
      </c>
      <c r="C162" s="12">
        <v>1700000</v>
      </c>
      <c r="D162" s="18">
        <v>1378000</v>
      </c>
      <c r="E162" s="11">
        <v>1276679</v>
      </c>
    </row>
    <row r="163" spans="1:5" x14ac:dyDescent="0.2">
      <c r="A163" s="5">
        <v>1344304420</v>
      </c>
      <c r="B163" s="5" t="s">
        <v>163</v>
      </c>
      <c r="C163" s="12">
        <v>180000</v>
      </c>
      <c r="D163" s="18">
        <v>110000</v>
      </c>
      <c r="E163" s="11">
        <v>139285</v>
      </c>
    </row>
    <row r="164" spans="1:5" x14ac:dyDescent="0.2">
      <c r="A164" s="5">
        <v>1344304930</v>
      </c>
      <c r="B164" s="5" t="s">
        <v>164</v>
      </c>
      <c r="C164" s="12"/>
      <c r="D164" s="18">
        <v>15000</v>
      </c>
      <c r="E164" s="11">
        <v>8802</v>
      </c>
    </row>
    <row r="165" spans="1:5" x14ac:dyDescent="0.2">
      <c r="A165" s="5">
        <v>1344400930</v>
      </c>
      <c r="B165" s="5" t="s">
        <v>165</v>
      </c>
      <c r="C165" s="12"/>
      <c r="D165" s="18">
        <v>20000</v>
      </c>
      <c r="E165" s="11">
        <v>0</v>
      </c>
    </row>
    <row r="166" spans="1:5" x14ac:dyDescent="0.2">
      <c r="A166" s="5">
        <v>1344402420</v>
      </c>
      <c r="B166" s="5" t="s">
        <v>166</v>
      </c>
      <c r="C166" s="12">
        <v>350000</v>
      </c>
      <c r="D166" s="18">
        <v>350000</v>
      </c>
      <c r="E166" s="11">
        <v>317245.09999999998</v>
      </c>
    </row>
    <row r="167" spans="1:5" x14ac:dyDescent="0.2">
      <c r="A167" s="5">
        <v>1344402930</v>
      </c>
      <c r="B167" s="5" t="s">
        <v>167</v>
      </c>
      <c r="C167" s="12">
        <v>180000</v>
      </c>
      <c r="D167" s="18">
        <v>180000</v>
      </c>
      <c r="E167" s="11">
        <v>316034</v>
      </c>
    </row>
    <row r="168" spans="1:5" x14ac:dyDescent="0.2">
      <c r="A168" s="5">
        <v>1344403420</v>
      </c>
      <c r="B168" s="5" t="s">
        <v>168</v>
      </c>
      <c r="C168" s="12">
        <v>150000</v>
      </c>
      <c r="D168" s="18">
        <v>145000</v>
      </c>
      <c r="E168" s="11">
        <v>205944.8</v>
      </c>
    </row>
    <row r="169" spans="1:5" x14ac:dyDescent="0.2">
      <c r="A169" s="5">
        <v>1344403930</v>
      </c>
      <c r="B169" s="5" t="s">
        <v>169</v>
      </c>
      <c r="C169" s="12">
        <v>72000</v>
      </c>
      <c r="D169" s="18">
        <v>282000</v>
      </c>
      <c r="E169" s="11">
        <v>247907</v>
      </c>
    </row>
    <row r="170" spans="1:5" x14ac:dyDescent="0.2">
      <c r="A170" s="5">
        <v>1344404930</v>
      </c>
      <c r="B170" s="5" t="s">
        <v>170</v>
      </c>
      <c r="C170" s="12">
        <v>64000</v>
      </c>
      <c r="D170" s="18"/>
      <c r="E170" s="11"/>
    </row>
    <row r="171" spans="1:5" x14ac:dyDescent="0.2">
      <c r="A171" s="5">
        <v>1344406930</v>
      </c>
      <c r="B171" s="5" t="s">
        <v>171</v>
      </c>
      <c r="C171" s="12">
        <v>30000</v>
      </c>
      <c r="D171" s="18">
        <v>30000</v>
      </c>
      <c r="E171" s="11"/>
    </row>
    <row r="172" spans="1:5" x14ac:dyDescent="0.2">
      <c r="A172" s="5">
        <v>1344501930</v>
      </c>
      <c r="B172" s="5" t="s">
        <v>172</v>
      </c>
      <c r="C172" s="12">
        <v>68000</v>
      </c>
      <c r="D172" s="18">
        <v>68000</v>
      </c>
      <c r="E172" s="11">
        <v>31338</v>
      </c>
    </row>
    <row r="173" spans="1:5" x14ac:dyDescent="0.2">
      <c r="A173" s="5">
        <v>1344504930</v>
      </c>
      <c r="B173" s="5" t="s">
        <v>173</v>
      </c>
      <c r="C173" s="12">
        <v>550000</v>
      </c>
      <c r="D173" s="18">
        <v>380000</v>
      </c>
      <c r="E173" s="11">
        <v>449470</v>
      </c>
    </row>
    <row r="174" spans="1:5" x14ac:dyDescent="0.2">
      <c r="A174" s="19">
        <v>1344505930</v>
      </c>
      <c r="B174" s="19" t="s">
        <v>174</v>
      </c>
      <c r="C174" s="12">
        <v>550000</v>
      </c>
      <c r="D174" s="18"/>
      <c r="E174" s="11"/>
    </row>
    <row r="175" spans="1:5" ht="15" x14ac:dyDescent="0.2">
      <c r="A175" s="5"/>
      <c r="B175" s="13" t="s">
        <v>175</v>
      </c>
      <c r="C175" s="14">
        <f>SUM(C161:C174)</f>
        <v>4174000</v>
      </c>
      <c r="D175" s="21">
        <f>SUM(D161:D173)</f>
        <v>3320000</v>
      </c>
      <c r="E175" s="22">
        <f>SUM(E161:E173)</f>
        <v>3360690.34</v>
      </c>
    </row>
    <row r="176" spans="1:5" ht="15" x14ac:dyDescent="0.2">
      <c r="A176" s="5"/>
      <c r="B176" s="6" t="s">
        <v>176</v>
      </c>
      <c r="C176" s="16"/>
      <c r="D176" s="17"/>
      <c r="E176" s="11"/>
    </row>
    <row r="177" spans="1:5" x14ac:dyDescent="0.2">
      <c r="A177" s="5">
        <v>1345101930</v>
      </c>
      <c r="B177" s="5" t="s">
        <v>177</v>
      </c>
      <c r="C177" s="12">
        <v>7300000</v>
      </c>
      <c r="D177" s="18">
        <v>7125000</v>
      </c>
      <c r="E177" s="11">
        <v>6999184</v>
      </c>
    </row>
    <row r="178" spans="1:5" x14ac:dyDescent="0.2">
      <c r="A178" s="5">
        <v>1345102930</v>
      </c>
      <c r="B178" s="5" t="s">
        <v>178</v>
      </c>
      <c r="C178" s="12">
        <v>1835000</v>
      </c>
      <c r="D178" s="18">
        <v>1766000</v>
      </c>
      <c r="E178" s="11">
        <v>1924354</v>
      </c>
    </row>
    <row r="179" spans="1:5" x14ac:dyDescent="0.2">
      <c r="A179" s="5">
        <v>1345104930</v>
      </c>
      <c r="B179" s="5" t="s">
        <v>179</v>
      </c>
      <c r="C179" s="12">
        <v>4930000</v>
      </c>
      <c r="D179" s="18">
        <v>4500000</v>
      </c>
      <c r="E179" s="11">
        <v>5071512</v>
      </c>
    </row>
    <row r="180" spans="1:5" x14ac:dyDescent="0.2">
      <c r="A180" s="5">
        <v>1345106930</v>
      </c>
      <c r="B180" s="5" t="s">
        <v>180</v>
      </c>
      <c r="C180" s="12">
        <v>134000</v>
      </c>
      <c r="D180" s="18">
        <v>180000</v>
      </c>
      <c r="E180" s="11">
        <v>139767</v>
      </c>
    </row>
    <row r="181" spans="1:5" x14ac:dyDescent="0.2">
      <c r="A181" s="5">
        <v>1345108930</v>
      </c>
      <c r="B181" s="5" t="s">
        <v>181</v>
      </c>
      <c r="C181" s="12">
        <v>475000</v>
      </c>
      <c r="D181" s="18">
        <v>420000</v>
      </c>
      <c r="E181" s="11">
        <v>448874</v>
      </c>
    </row>
    <row r="182" spans="1:5" x14ac:dyDescent="0.2">
      <c r="A182" s="5">
        <v>1345109930</v>
      </c>
      <c r="B182" s="5" t="s">
        <v>182</v>
      </c>
      <c r="C182" s="12">
        <v>13000</v>
      </c>
      <c r="D182" s="18">
        <v>60000</v>
      </c>
      <c r="E182" s="11">
        <v>5000</v>
      </c>
    </row>
    <row r="183" spans="1:5" x14ac:dyDescent="0.2">
      <c r="A183" s="5">
        <v>1345110420</v>
      </c>
      <c r="B183" s="5" t="s">
        <v>183</v>
      </c>
      <c r="C183" s="12">
        <v>2000</v>
      </c>
      <c r="D183" s="18">
        <v>2000</v>
      </c>
      <c r="E183" s="11">
        <v>0</v>
      </c>
    </row>
    <row r="184" spans="1:5" x14ac:dyDescent="0.2">
      <c r="A184" s="5">
        <v>1345110930</v>
      </c>
      <c r="B184" s="5" t="s">
        <v>184</v>
      </c>
      <c r="C184" s="12">
        <v>10500</v>
      </c>
      <c r="D184" s="18">
        <v>40000</v>
      </c>
      <c r="E184" s="11">
        <v>144001</v>
      </c>
    </row>
    <row r="185" spans="1:5" x14ac:dyDescent="0.2">
      <c r="A185" s="5">
        <v>1345111930</v>
      </c>
      <c r="B185" s="5" t="s">
        <v>185</v>
      </c>
      <c r="C185" s="12">
        <v>60000</v>
      </c>
      <c r="D185" s="18">
        <v>60000</v>
      </c>
      <c r="E185" s="11">
        <v>51103</v>
      </c>
    </row>
    <row r="186" spans="1:5" x14ac:dyDescent="0.2">
      <c r="A186" s="5">
        <v>1345112930</v>
      </c>
      <c r="B186" s="5" t="s">
        <v>186</v>
      </c>
      <c r="C186" s="12">
        <v>60000</v>
      </c>
      <c r="D186" s="18">
        <v>7000</v>
      </c>
      <c r="E186" s="11">
        <v>15686</v>
      </c>
    </row>
    <row r="187" spans="1:5" x14ac:dyDescent="0.2">
      <c r="A187" s="5">
        <v>1345114930</v>
      </c>
      <c r="B187" s="5" t="s">
        <v>187</v>
      </c>
      <c r="C187" s="12">
        <v>800000</v>
      </c>
      <c r="D187" s="18">
        <v>1500000</v>
      </c>
      <c r="E187" s="11">
        <v>695239</v>
      </c>
    </row>
    <row r="188" spans="1:5" x14ac:dyDescent="0.2">
      <c r="A188" s="5">
        <v>1345201930</v>
      </c>
      <c r="B188" s="5" t="s">
        <v>188</v>
      </c>
      <c r="C188" s="12"/>
      <c r="D188" s="18">
        <v>3000</v>
      </c>
      <c r="E188" s="11">
        <v>0</v>
      </c>
    </row>
    <row r="189" spans="1:5" x14ac:dyDescent="0.2">
      <c r="A189" s="5">
        <v>1345202420</v>
      </c>
      <c r="B189" s="5" t="s">
        <v>189</v>
      </c>
      <c r="C189" s="12">
        <v>30000</v>
      </c>
      <c r="D189" s="18">
        <v>21000</v>
      </c>
      <c r="E189" s="11">
        <v>40029</v>
      </c>
    </row>
    <row r="190" spans="1:5" x14ac:dyDescent="0.2">
      <c r="A190" s="5">
        <v>1345202930</v>
      </c>
      <c r="B190" s="5" t="s">
        <v>189</v>
      </c>
      <c r="C190" s="12">
        <v>740000</v>
      </c>
      <c r="D190" s="18">
        <v>645000</v>
      </c>
      <c r="E190" s="11">
        <v>586747</v>
      </c>
    </row>
    <row r="191" spans="1:5" x14ac:dyDescent="0.2">
      <c r="A191" s="5">
        <v>1345203420</v>
      </c>
      <c r="B191" s="5" t="s">
        <v>190</v>
      </c>
      <c r="C191" s="12">
        <v>38000</v>
      </c>
      <c r="D191" s="18">
        <v>26000</v>
      </c>
      <c r="E191" s="11">
        <v>35648</v>
      </c>
    </row>
    <row r="192" spans="1:5" x14ac:dyDescent="0.2">
      <c r="A192" s="5">
        <v>1345203930</v>
      </c>
      <c r="B192" s="5" t="s">
        <v>190</v>
      </c>
      <c r="C192" s="12">
        <v>474000</v>
      </c>
      <c r="D192" s="18">
        <v>425000</v>
      </c>
      <c r="E192" s="11">
        <v>438492</v>
      </c>
    </row>
    <row r="193" spans="1:5" x14ac:dyDescent="0.2">
      <c r="A193" s="5">
        <v>1345301420</v>
      </c>
      <c r="B193" s="5" t="s">
        <v>191</v>
      </c>
      <c r="C193" s="12">
        <v>25000</v>
      </c>
      <c r="D193" s="18">
        <v>12000</v>
      </c>
      <c r="E193" s="11">
        <v>21518</v>
      </c>
    </row>
    <row r="194" spans="1:5" x14ac:dyDescent="0.2">
      <c r="A194" s="5">
        <v>1345301930</v>
      </c>
      <c r="B194" s="5" t="s">
        <v>192</v>
      </c>
      <c r="C194" s="12">
        <v>249000</v>
      </c>
      <c r="D194" s="18">
        <v>21000</v>
      </c>
      <c r="E194" s="11">
        <v>202189</v>
      </c>
    </row>
    <row r="195" spans="1:5" x14ac:dyDescent="0.2">
      <c r="A195" s="5">
        <v>1345304930</v>
      </c>
      <c r="B195" s="5" t="s">
        <v>193</v>
      </c>
      <c r="C195" s="12">
        <v>9000</v>
      </c>
      <c r="D195" s="18">
        <v>3000</v>
      </c>
      <c r="E195" s="11">
        <v>10735</v>
      </c>
    </row>
    <row r="196" spans="1:5" ht="15" x14ac:dyDescent="0.2">
      <c r="A196" s="5"/>
      <c r="B196" s="13" t="s">
        <v>194</v>
      </c>
      <c r="C196" s="14">
        <f>SUM(C177:C195)</f>
        <v>17184500</v>
      </c>
      <c r="D196" s="21">
        <f>SUM(D177:D195)</f>
        <v>16816000</v>
      </c>
      <c r="E196" s="22">
        <f>SUM(E177:E195)</f>
        <v>16830078</v>
      </c>
    </row>
    <row r="197" spans="1:5" ht="15" x14ac:dyDescent="0.2">
      <c r="A197" s="5"/>
      <c r="B197" s="6" t="s">
        <v>195</v>
      </c>
      <c r="C197" s="16"/>
      <c r="D197" s="17"/>
      <c r="E197" s="11"/>
    </row>
    <row r="198" spans="1:5" x14ac:dyDescent="0.2">
      <c r="A198" s="5">
        <v>1346301930</v>
      </c>
      <c r="B198" s="5" t="s">
        <v>196</v>
      </c>
      <c r="C198" s="12">
        <v>15000</v>
      </c>
      <c r="D198" s="18">
        <v>15000</v>
      </c>
      <c r="E198" s="11"/>
    </row>
    <row r="199" spans="1:5" x14ac:dyDescent="0.2">
      <c r="A199" s="5">
        <v>1346303930</v>
      </c>
      <c r="B199" s="5" t="s">
        <v>197</v>
      </c>
      <c r="C199" s="12">
        <v>44000</v>
      </c>
      <c r="D199" s="18">
        <v>60000</v>
      </c>
      <c r="E199" s="11">
        <v>46786</v>
      </c>
    </row>
    <row r="200" spans="1:5" x14ac:dyDescent="0.2">
      <c r="A200" s="19">
        <v>1346306930</v>
      </c>
      <c r="B200" s="5" t="s">
        <v>198</v>
      </c>
      <c r="C200" s="12">
        <v>242000</v>
      </c>
      <c r="D200" s="18"/>
      <c r="E200" s="11">
        <v>75631</v>
      </c>
    </row>
    <row r="201" spans="1:5" x14ac:dyDescent="0.2">
      <c r="A201" s="5">
        <v>1346401930</v>
      </c>
      <c r="B201" s="5" t="s">
        <v>199</v>
      </c>
      <c r="C201" s="12">
        <v>2000</v>
      </c>
      <c r="D201" s="18">
        <v>2000</v>
      </c>
      <c r="E201" s="11"/>
    </row>
    <row r="202" spans="1:5" x14ac:dyDescent="0.2">
      <c r="A202" s="5">
        <v>1346402930</v>
      </c>
      <c r="B202" s="5" t="s">
        <v>200</v>
      </c>
      <c r="C202" s="12"/>
      <c r="D202" s="18">
        <v>15000</v>
      </c>
      <c r="E202" s="11"/>
    </row>
    <row r="203" spans="1:5" x14ac:dyDescent="0.2">
      <c r="A203" s="5">
        <v>1346502930</v>
      </c>
      <c r="B203" s="5" t="s">
        <v>201</v>
      </c>
      <c r="C203" s="9">
        <v>3544040</v>
      </c>
      <c r="D203" s="18">
        <v>3000000</v>
      </c>
      <c r="E203" s="11">
        <v>3294126</v>
      </c>
    </row>
    <row r="204" spans="1:5" x14ac:dyDescent="0.2">
      <c r="A204" s="5">
        <v>1346503930</v>
      </c>
      <c r="B204" s="5" t="s">
        <v>202</v>
      </c>
      <c r="C204" s="12"/>
      <c r="D204" s="18">
        <v>210000</v>
      </c>
      <c r="E204" s="11">
        <v>134451</v>
      </c>
    </row>
    <row r="205" spans="1:5" x14ac:dyDescent="0.2">
      <c r="A205" s="5">
        <v>1346600930</v>
      </c>
      <c r="B205" s="5" t="s">
        <v>203</v>
      </c>
      <c r="C205" s="12">
        <v>291000</v>
      </c>
      <c r="D205" s="18">
        <v>232000</v>
      </c>
      <c r="E205" s="11">
        <v>290824</v>
      </c>
    </row>
    <row r="206" spans="1:5" x14ac:dyDescent="0.2">
      <c r="A206" s="19">
        <v>1346704930</v>
      </c>
      <c r="B206" s="5" t="s">
        <v>204</v>
      </c>
      <c r="C206" s="12"/>
      <c r="D206" s="18"/>
      <c r="E206" s="11">
        <v>80100</v>
      </c>
    </row>
    <row r="207" spans="1:5" x14ac:dyDescent="0.2">
      <c r="A207" s="5">
        <v>1346801930</v>
      </c>
      <c r="B207" s="5" t="s">
        <v>205</v>
      </c>
      <c r="C207" s="12"/>
      <c r="D207" s="18">
        <v>4000</v>
      </c>
      <c r="E207" s="11"/>
    </row>
    <row r="208" spans="1:5" x14ac:dyDescent="0.2">
      <c r="A208" s="5">
        <v>1346802930</v>
      </c>
      <c r="B208" s="5" t="s">
        <v>206</v>
      </c>
      <c r="C208" s="12">
        <v>115000</v>
      </c>
      <c r="D208" s="18">
        <v>56000</v>
      </c>
      <c r="E208" s="11">
        <v>63840</v>
      </c>
    </row>
    <row r="209" spans="1:5" x14ac:dyDescent="0.2">
      <c r="A209" s="5">
        <v>1346804930</v>
      </c>
      <c r="B209" s="5" t="s">
        <v>207</v>
      </c>
      <c r="C209" s="12">
        <v>30000</v>
      </c>
      <c r="D209" s="18">
        <v>50000</v>
      </c>
      <c r="E209" s="11">
        <v>36300</v>
      </c>
    </row>
    <row r="210" spans="1:5" x14ac:dyDescent="0.2">
      <c r="A210" s="5">
        <v>1346806420</v>
      </c>
      <c r="B210" s="5" t="s">
        <v>208</v>
      </c>
      <c r="C210" s="12">
        <v>182000</v>
      </c>
      <c r="D210" s="18">
        <v>124000</v>
      </c>
      <c r="E210" s="11">
        <v>144111</v>
      </c>
    </row>
    <row r="211" spans="1:5" x14ac:dyDescent="0.2">
      <c r="A211" s="5">
        <v>1346806930</v>
      </c>
      <c r="B211" s="5" t="s">
        <v>208</v>
      </c>
      <c r="C211" s="12">
        <v>1125000</v>
      </c>
      <c r="D211" s="18">
        <v>700000</v>
      </c>
      <c r="E211" s="11">
        <v>712064</v>
      </c>
    </row>
    <row r="212" spans="1:5" ht="15" x14ac:dyDescent="0.2">
      <c r="A212" s="5"/>
      <c r="B212" s="13" t="s">
        <v>209</v>
      </c>
      <c r="C212" s="14">
        <f>SUM(C198:C211)</f>
        <v>5590040</v>
      </c>
      <c r="D212" s="21">
        <f>SUM(D198:D211)</f>
        <v>4468000</v>
      </c>
      <c r="E212" s="22">
        <f>SUM(E198:E211)</f>
        <v>4878233</v>
      </c>
    </row>
    <row r="213" spans="1:5" ht="15" x14ac:dyDescent="0.2">
      <c r="A213" s="5"/>
      <c r="B213" s="6" t="s">
        <v>210</v>
      </c>
      <c r="C213" s="16"/>
      <c r="D213" s="17"/>
      <c r="E213" s="11"/>
    </row>
    <row r="214" spans="1:5" x14ac:dyDescent="0.2">
      <c r="A214" s="5">
        <v>1347100930</v>
      </c>
      <c r="B214" s="5" t="s">
        <v>211</v>
      </c>
      <c r="C214" s="9">
        <v>486000</v>
      </c>
      <c r="D214" s="18">
        <v>120000</v>
      </c>
      <c r="E214" s="11">
        <v>236482</v>
      </c>
    </row>
    <row r="215" spans="1:5" x14ac:dyDescent="0.2">
      <c r="A215" s="5">
        <v>1347103930</v>
      </c>
      <c r="B215" s="5" t="s">
        <v>212</v>
      </c>
      <c r="C215" s="12">
        <v>91000</v>
      </c>
      <c r="D215" s="18">
        <v>150000</v>
      </c>
      <c r="E215" s="11">
        <v>107103</v>
      </c>
    </row>
    <row r="216" spans="1:5" x14ac:dyDescent="0.2">
      <c r="A216" s="5">
        <v>1347104930</v>
      </c>
      <c r="B216" s="5" t="s">
        <v>213</v>
      </c>
      <c r="C216" s="12">
        <v>3000</v>
      </c>
      <c r="D216" s="18">
        <v>3000</v>
      </c>
      <c r="E216" s="11">
        <v>11178</v>
      </c>
    </row>
    <row r="217" spans="1:5" x14ac:dyDescent="0.2">
      <c r="A217" s="5">
        <v>1347105930</v>
      </c>
      <c r="B217" s="5" t="s">
        <v>214</v>
      </c>
      <c r="C217" s="9">
        <v>315400</v>
      </c>
      <c r="D217" s="18">
        <v>112000</v>
      </c>
      <c r="E217" s="11"/>
    </row>
    <row r="218" spans="1:5" x14ac:dyDescent="0.2">
      <c r="A218" s="5">
        <v>1347106930</v>
      </c>
      <c r="B218" s="5" t="s">
        <v>215</v>
      </c>
      <c r="C218" s="12">
        <v>20000</v>
      </c>
      <c r="D218" s="18">
        <v>20000</v>
      </c>
      <c r="E218" s="11">
        <v>1668</v>
      </c>
    </row>
    <row r="219" spans="1:5" x14ac:dyDescent="0.2">
      <c r="A219" s="5">
        <v>1347201930</v>
      </c>
      <c r="B219" s="5" t="s">
        <v>216</v>
      </c>
      <c r="C219" s="12">
        <v>7500</v>
      </c>
      <c r="D219" s="18">
        <v>7500</v>
      </c>
      <c r="E219" s="11">
        <v>6022</v>
      </c>
    </row>
    <row r="220" spans="1:5" x14ac:dyDescent="0.2">
      <c r="A220" s="5">
        <v>1347300930</v>
      </c>
      <c r="B220" s="5" t="s">
        <v>217</v>
      </c>
      <c r="C220" s="12">
        <v>9000</v>
      </c>
      <c r="D220" s="18">
        <v>9000</v>
      </c>
      <c r="E220" s="11">
        <v>120</v>
      </c>
    </row>
    <row r="221" spans="1:5" ht="15" x14ac:dyDescent="0.2">
      <c r="A221" s="5"/>
      <c r="B221" s="13" t="s">
        <v>218</v>
      </c>
      <c r="C221" s="14">
        <f>SUM(C214:C220)</f>
        <v>931900</v>
      </c>
      <c r="D221" s="21">
        <f>SUM(D214:D220)</f>
        <v>421500</v>
      </c>
      <c r="E221" s="22">
        <f>SUM(E214:E220)</f>
        <v>362573</v>
      </c>
    </row>
    <row r="222" spans="1:5" ht="15" x14ac:dyDescent="0.2">
      <c r="A222" s="5"/>
      <c r="B222" s="6" t="s">
        <v>219</v>
      </c>
      <c r="C222" s="16"/>
      <c r="D222" s="17"/>
      <c r="E222" s="11"/>
    </row>
    <row r="223" spans="1:5" x14ac:dyDescent="0.2">
      <c r="A223" s="5">
        <v>1348301930</v>
      </c>
      <c r="B223" s="5" t="s">
        <v>220</v>
      </c>
      <c r="C223" s="9">
        <v>21000</v>
      </c>
      <c r="D223" s="18">
        <v>28000</v>
      </c>
      <c r="E223" s="11">
        <v>10580</v>
      </c>
    </row>
    <row r="224" spans="1:5" ht="15" x14ac:dyDescent="0.2">
      <c r="A224" s="5"/>
      <c r="B224" s="13" t="s">
        <v>221</v>
      </c>
      <c r="C224" s="42">
        <f>SUM(C223)</f>
        <v>21000</v>
      </c>
      <c r="D224" s="15">
        <f>SUM(D223)</f>
        <v>28000</v>
      </c>
      <c r="E224" s="14">
        <f>SUM(E223)</f>
        <v>10580</v>
      </c>
    </row>
    <row r="225" spans="1:6" ht="15" x14ac:dyDescent="0.2">
      <c r="A225" s="5"/>
      <c r="B225" s="6" t="s">
        <v>222</v>
      </c>
      <c r="C225" s="16"/>
      <c r="D225" s="43"/>
      <c r="E225" s="11"/>
    </row>
    <row r="226" spans="1:6" x14ac:dyDescent="0.2">
      <c r="A226" s="5">
        <v>1349006930</v>
      </c>
      <c r="B226" s="5" t="s">
        <v>223</v>
      </c>
      <c r="C226" s="12">
        <v>5000</v>
      </c>
      <c r="D226" s="18">
        <v>5000</v>
      </c>
      <c r="E226" s="11">
        <v>3633</v>
      </c>
    </row>
    <row r="227" spans="1:6" x14ac:dyDescent="0.2">
      <c r="A227" s="5">
        <v>1349013930</v>
      </c>
      <c r="B227" s="5" t="s">
        <v>224</v>
      </c>
      <c r="C227" s="12">
        <v>3000</v>
      </c>
      <c r="D227" s="18">
        <v>3000</v>
      </c>
      <c r="E227" s="11">
        <v>473</v>
      </c>
    </row>
    <row r="228" spans="1:6" x14ac:dyDescent="0.2">
      <c r="A228" s="5">
        <v>1349015930</v>
      </c>
      <c r="B228" s="5" t="s">
        <v>225</v>
      </c>
      <c r="C228" s="12">
        <v>60000</v>
      </c>
      <c r="D228" s="18">
        <v>60000</v>
      </c>
      <c r="E228" s="11">
        <v>40872</v>
      </c>
    </row>
    <row r="229" spans="1:6" ht="15" x14ac:dyDescent="0.2">
      <c r="A229" s="5"/>
      <c r="B229" s="13" t="s">
        <v>226</v>
      </c>
      <c r="C229" s="14">
        <f>SUM(C226:C228)</f>
        <v>68000</v>
      </c>
      <c r="D229" s="21">
        <f>SUM(D226:D228)</f>
        <v>68000</v>
      </c>
      <c r="E229" s="22">
        <f>SUM(E226:E228)</f>
        <v>44978</v>
      </c>
    </row>
    <row r="230" spans="1:6" ht="15" x14ac:dyDescent="0.25">
      <c r="A230" s="5"/>
      <c r="B230" s="13" t="s">
        <v>227</v>
      </c>
      <c r="C230" s="20">
        <f>+C139+C150+C159+C175+C196+C212+C221+C224+C229</f>
        <v>36632940</v>
      </c>
      <c r="D230" s="15">
        <f>+D139+D150+D159+D175+D196+D212+D221+D224+D229</f>
        <v>31851000</v>
      </c>
      <c r="E230" s="14">
        <f>+E139+E150+E159+E175+E196+E212+E221+E224+E229</f>
        <v>33034575.34</v>
      </c>
    </row>
    <row r="231" spans="1:6" ht="15" x14ac:dyDescent="0.2">
      <c r="A231" s="5"/>
      <c r="B231" s="6" t="s">
        <v>228</v>
      </c>
      <c r="C231" s="16"/>
      <c r="D231" s="21"/>
      <c r="E231" s="11"/>
    </row>
    <row r="232" spans="1:6" x14ac:dyDescent="0.2">
      <c r="A232" s="5">
        <v>1413100211</v>
      </c>
      <c r="B232" s="5" t="s">
        <v>229</v>
      </c>
      <c r="C232" s="12">
        <v>0</v>
      </c>
      <c r="D232" s="44">
        <v>10000</v>
      </c>
      <c r="E232" s="11">
        <v>12074.94</v>
      </c>
    </row>
    <row r="233" spans="1:6" ht="15" x14ac:dyDescent="0.2">
      <c r="A233" s="5"/>
      <c r="B233" s="13" t="s">
        <v>230</v>
      </c>
      <c r="C233" s="14">
        <f>SUM(A233:B233)</f>
        <v>0</v>
      </c>
      <c r="D233" s="45">
        <f>SUM(D232:D232)</f>
        <v>10000</v>
      </c>
      <c r="E233" s="46">
        <f>SUM(E232:E232)</f>
        <v>12074.94</v>
      </c>
    </row>
    <row r="234" spans="1:6" ht="15" x14ac:dyDescent="0.2">
      <c r="A234" s="5"/>
      <c r="B234" s="13" t="s">
        <v>231</v>
      </c>
      <c r="C234" s="14"/>
      <c r="D234" s="15"/>
      <c r="E234" s="11"/>
    </row>
    <row r="235" spans="1:6" x14ac:dyDescent="0.2">
      <c r="A235" s="5">
        <v>1439000490</v>
      </c>
      <c r="B235" s="5" t="s">
        <v>232</v>
      </c>
      <c r="C235" s="12">
        <v>7500000</v>
      </c>
      <c r="D235" s="18">
        <v>4500000</v>
      </c>
      <c r="E235" s="11">
        <v>3590674.63</v>
      </c>
      <c r="F235" s="4" t="s">
        <v>80</v>
      </c>
    </row>
    <row r="236" spans="1:6" x14ac:dyDescent="0.2">
      <c r="A236" s="30">
        <v>1439000650</v>
      </c>
      <c r="B236" s="5" t="s">
        <v>233</v>
      </c>
      <c r="C236" s="12">
        <v>2537000</v>
      </c>
      <c r="D236" s="18">
        <v>2537000</v>
      </c>
      <c r="E236" s="11">
        <v>2489250</v>
      </c>
      <c r="F236" s="32"/>
    </row>
    <row r="237" spans="1:6" ht="15" x14ac:dyDescent="0.25">
      <c r="A237" s="5"/>
      <c r="B237" s="13" t="s">
        <v>234</v>
      </c>
      <c r="C237" s="20">
        <f>SUM(C235:C236)</f>
        <v>10037000</v>
      </c>
      <c r="D237" s="15">
        <f>SUM(D235:D236)</f>
        <v>7037000</v>
      </c>
      <c r="E237" s="14">
        <f>SUM(E235:E236)</f>
        <v>6079924.6299999999</v>
      </c>
    </row>
    <row r="238" spans="1:6" ht="15" x14ac:dyDescent="0.2">
      <c r="A238" s="5"/>
      <c r="B238" s="6" t="s">
        <v>235</v>
      </c>
      <c r="C238" s="16"/>
      <c r="D238" s="43"/>
      <c r="E238" s="11"/>
    </row>
    <row r="239" spans="1:6" x14ac:dyDescent="0.2">
      <c r="A239" s="5">
        <v>1471000210</v>
      </c>
      <c r="B239" s="5" t="s">
        <v>236</v>
      </c>
      <c r="C239" s="9">
        <v>5000</v>
      </c>
      <c r="D239" s="18">
        <v>5000</v>
      </c>
      <c r="E239" s="11">
        <v>4812.4799999999996</v>
      </c>
    </row>
    <row r="240" spans="1:6" ht="15" x14ac:dyDescent="0.25">
      <c r="A240" s="5"/>
      <c r="B240" s="13" t="s">
        <v>237</v>
      </c>
      <c r="C240" s="20">
        <f>SUM(C239)</f>
        <v>5000</v>
      </c>
      <c r="D240" s="15">
        <f>SUM(D239)</f>
        <v>5000</v>
      </c>
      <c r="E240" s="14">
        <f>SUM(E239)</f>
        <v>4812.4799999999996</v>
      </c>
    </row>
    <row r="241" spans="1:6" ht="15" x14ac:dyDescent="0.2">
      <c r="A241" s="5"/>
      <c r="B241" s="6" t="s">
        <v>238</v>
      </c>
      <c r="C241" s="16"/>
      <c r="D241" s="43"/>
      <c r="E241" s="11"/>
    </row>
    <row r="242" spans="1:6" x14ac:dyDescent="0.2">
      <c r="A242" s="5">
        <v>1511000661</v>
      </c>
      <c r="B242" s="5" t="s">
        <v>239</v>
      </c>
      <c r="C242" s="9">
        <v>1400000</v>
      </c>
      <c r="D242" s="18"/>
      <c r="E242" s="11"/>
    </row>
    <row r="243" spans="1:6" x14ac:dyDescent="0.2">
      <c r="A243" s="5">
        <v>1513000690</v>
      </c>
      <c r="B243" s="5" t="s">
        <v>240</v>
      </c>
      <c r="C243" s="12">
        <v>500000</v>
      </c>
      <c r="D243" s="18"/>
      <c r="E243" s="11">
        <v>6017922</v>
      </c>
    </row>
    <row r="244" spans="1:6" ht="15" x14ac:dyDescent="0.25">
      <c r="A244" s="5"/>
      <c r="B244" s="13" t="s">
        <v>241</v>
      </c>
      <c r="C244" s="20">
        <f>SUM(C242:C243)</f>
        <v>1900000</v>
      </c>
      <c r="D244" s="15">
        <f>SUM(D242:D243)</f>
        <v>0</v>
      </c>
      <c r="E244" s="14">
        <f>SUM(E242:E243)</f>
        <v>6017922</v>
      </c>
    </row>
    <row r="245" spans="1:6" ht="15" x14ac:dyDescent="0.2">
      <c r="A245" s="5"/>
      <c r="B245" s="6" t="s">
        <v>242</v>
      </c>
      <c r="C245" s="16"/>
      <c r="D245" s="43"/>
      <c r="E245" s="11"/>
    </row>
    <row r="246" spans="1:6" x14ac:dyDescent="0.2">
      <c r="A246" s="5">
        <v>1594000690</v>
      </c>
      <c r="B246" s="5" t="s">
        <v>243</v>
      </c>
      <c r="C246" s="12">
        <v>1500000</v>
      </c>
      <c r="D246" s="18">
        <v>1500000</v>
      </c>
      <c r="E246" s="11">
        <v>561093.65</v>
      </c>
    </row>
    <row r="247" spans="1:6" x14ac:dyDescent="0.2">
      <c r="A247" s="19">
        <v>1594000990</v>
      </c>
      <c r="B247" s="19" t="s">
        <v>244</v>
      </c>
      <c r="C247" s="12">
        <v>1200000</v>
      </c>
      <c r="D247" s="18"/>
      <c r="E247" s="11"/>
    </row>
    <row r="248" spans="1:6" x14ac:dyDescent="0.2">
      <c r="A248" s="5">
        <v>1594000691</v>
      </c>
      <c r="B248" t="s">
        <v>245</v>
      </c>
      <c r="C248" s="12">
        <v>3800000</v>
      </c>
      <c r="D248" s="31">
        <v>10000000</v>
      </c>
      <c r="E248" s="11"/>
      <c r="F248" s="4" t="s">
        <v>80</v>
      </c>
    </row>
    <row r="249" spans="1:6" ht="15" x14ac:dyDescent="0.25">
      <c r="A249" s="5"/>
      <c r="B249" s="13" t="s">
        <v>246</v>
      </c>
      <c r="C249" s="23">
        <f>SUM(C246:C248)</f>
        <v>6500000</v>
      </c>
      <c r="D249" s="21">
        <f>SUM(D246:D248)</f>
        <v>11500000</v>
      </c>
      <c r="E249" s="22">
        <f>SUM(E246:E248)</f>
        <v>561093.65</v>
      </c>
    </row>
    <row r="250" spans="1:6" ht="20.25" x14ac:dyDescent="0.55000000000000004">
      <c r="A250" s="5"/>
      <c r="B250" s="47" t="s">
        <v>247</v>
      </c>
      <c r="C250" s="48">
        <f>+C11+C17+C22+C27+C34+C43+C46+C54+C62+C128+C134+C230+C233+C237+C240+C244+C249</f>
        <v>526600000</v>
      </c>
      <c r="D250" s="49">
        <f>+D11+D17+D22+D27+D34+D43+D46+D54+D62+D128+D134+D230+D233+D237+D240+D244+D249</f>
        <v>491500000</v>
      </c>
      <c r="E250" s="50">
        <f>+E11+E17+E22+E27+E34+E43+E46+E54+E62+E128+E134+E230+E233+E237+E240+E244+E249</f>
        <v>475581694.29999995</v>
      </c>
    </row>
    <row r="251" spans="1:6" x14ac:dyDescent="0.2">
      <c r="A251" s="5"/>
      <c r="B251" s="5"/>
      <c r="C251" s="12"/>
      <c r="D251" s="18"/>
      <c r="E251" s="11"/>
    </row>
    <row r="252" spans="1:6" ht="15" x14ac:dyDescent="0.2">
      <c r="A252" s="5"/>
      <c r="B252" s="6" t="s">
        <v>248</v>
      </c>
      <c r="C252" s="16"/>
      <c r="D252" s="43"/>
      <c r="E252" s="11"/>
    </row>
    <row r="253" spans="1:6" x14ac:dyDescent="0.2">
      <c r="A253" s="5">
        <v>1611000100</v>
      </c>
      <c r="B253" s="5" t="s">
        <v>249</v>
      </c>
      <c r="C253" s="12">
        <v>2600000</v>
      </c>
      <c r="D253" s="18">
        <v>2000000</v>
      </c>
      <c r="E253" s="11">
        <v>1961920.48</v>
      </c>
      <c r="F253" s="4" t="s">
        <v>80</v>
      </c>
    </row>
    <row r="254" spans="1:6" x14ac:dyDescent="0.2">
      <c r="A254" s="5">
        <v>1611000121</v>
      </c>
      <c r="B254" s="5" t="s">
        <v>250</v>
      </c>
      <c r="C254" s="12">
        <v>28000</v>
      </c>
      <c r="D254" s="18">
        <v>22000</v>
      </c>
      <c r="E254" s="11">
        <v>20746.810000000001</v>
      </c>
    </row>
    <row r="255" spans="1:6" x14ac:dyDescent="0.2">
      <c r="A255" s="5">
        <v>1611000122</v>
      </c>
      <c r="B255" s="5" t="s">
        <v>251</v>
      </c>
      <c r="C255" s="12">
        <v>35000</v>
      </c>
      <c r="D255" s="18">
        <v>22000</v>
      </c>
      <c r="E255" s="11">
        <v>20531.099999999999</v>
      </c>
    </row>
    <row r="256" spans="1:6" x14ac:dyDescent="0.2">
      <c r="A256" s="5">
        <v>1611000126</v>
      </c>
      <c r="B256" s="5" t="s">
        <v>252</v>
      </c>
      <c r="C256" s="12">
        <v>65000</v>
      </c>
      <c r="D256" s="18">
        <v>59000</v>
      </c>
      <c r="E256" s="11">
        <v>57394.5</v>
      </c>
    </row>
    <row r="257" spans="1:5" x14ac:dyDescent="0.2">
      <c r="A257" s="5">
        <v>1611000127</v>
      </c>
      <c r="B257" s="5" t="s">
        <v>253</v>
      </c>
      <c r="C257" s="12">
        <v>260000</v>
      </c>
      <c r="D257" s="18">
        <v>210000</v>
      </c>
      <c r="E257" s="11">
        <v>203006.9</v>
      </c>
    </row>
    <row r="258" spans="1:5" x14ac:dyDescent="0.2">
      <c r="A258" s="5">
        <v>1611000128</v>
      </c>
      <c r="B258" s="5" t="s">
        <v>254</v>
      </c>
      <c r="C258" s="12">
        <v>9000</v>
      </c>
      <c r="D258" s="18">
        <v>8000</v>
      </c>
      <c r="E258" s="11">
        <v>6702.18</v>
      </c>
    </row>
    <row r="259" spans="1:5" x14ac:dyDescent="0.2">
      <c r="A259" s="5">
        <v>1611000130</v>
      </c>
      <c r="B259" s="5" t="s">
        <v>255</v>
      </c>
      <c r="C259" s="12">
        <v>40000</v>
      </c>
      <c r="D259" s="18">
        <v>35000</v>
      </c>
      <c r="E259" s="11">
        <v>31829.38</v>
      </c>
    </row>
    <row r="260" spans="1:5" x14ac:dyDescent="0.2">
      <c r="A260" s="5">
        <v>1611000179</v>
      </c>
      <c r="B260" s="5" t="s">
        <v>256</v>
      </c>
      <c r="C260" s="12">
        <v>105000</v>
      </c>
      <c r="D260" s="18">
        <v>70000</v>
      </c>
      <c r="E260" s="11">
        <v>70296.160000000003</v>
      </c>
    </row>
    <row r="261" spans="1:5" x14ac:dyDescent="0.2">
      <c r="A261">
        <v>1611000532</v>
      </c>
      <c r="B261" s="5" t="s">
        <v>257</v>
      </c>
      <c r="C261" s="12">
        <v>56000</v>
      </c>
      <c r="D261" s="18">
        <v>52000</v>
      </c>
      <c r="E261" s="11">
        <v>53507.44</v>
      </c>
    </row>
    <row r="262" spans="1:5" x14ac:dyDescent="0.2">
      <c r="A262" s="5">
        <v>1611001532</v>
      </c>
      <c r="B262" s="5" t="s">
        <v>257</v>
      </c>
      <c r="C262" s="12">
        <v>56000</v>
      </c>
      <c r="D262" s="18">
        <v>45000</v>
      </c>
      <c r="E262" s="11">
        <v>43166.49</v>
      </c>
    </row>
    <row r="263" spans="1:5" x14ac:dyDescent="0.2">
      <c r="A263" s="19">
        <v>1611002532</v>
      </c>
      <c r="B263" s="5" t="s">
        <v>257</v>
      </c>
      <c r="C263" s="9">
        <v>56000</v>
      </c>
      <c r="D263" s="31">
        <v>45000</v>
      </c>
      <c r="E263" s="11">
        <v>46089.82</v>
      </c>
    </row>
    <row r="264" spans="1:5" x14ac:dyDescent="0.2">
      <c r="A264" s="19">
        <v>1611003532</v>
      </c>
      <c r="B264" s="5" t="s">
        <v>257</v>
      </c>
      <c r="C264" s="9">
        <v>82000</v>
      </c>
      <c r="D264" s="31">
        <v>75000</v>
      </c>
      <c r="E264" s="11">
        <v>67272.42</v>
      </c>
    </row>
    <row r="265" spans="1:5" x14ac:dyDescent="0.2">
      <c r="A265" s="19">
        <v>1611004532</v>
      </c>
      <c r="B265" s="19" t="s">
        <v>258</v>
      </c>
      <c r="C265" s="9">
        <v>56000</v>
      </c>
      <c r="D265" s="31">
        <v>50000</v>
      </c>
      <c r="E265" s="11">
        <v>32477.759999999998</v>
      </c>
    </row>
    <row r="266" spans="1:5" x14ac:dyDescent="0.2">
      <c r="A266" s="19">
        <v>1611000751</v>
      </c>
      <c r="B266" s="19" t="s">
        <v>259</v>
      </c>
      <c r="C266" s="9">
        <v>170000</v>
      </c>
      <c r="D266" s="31">
        <v>160000</v>
      </c>
      <c r="E266" s="11">
        <v>153358</v>
      </c>
    </row>
    <row r="267" spans="1:5" x14ac:dyDescent="0.2">
      <c r="A267" s="5">
        <v>1611000981</v>
      </c>
      <c r="B267" s="5" t="s">
        <v>260</v>
      </c>
      <c r="C267" s="12"/>
      <c r="D267" s="18"/>
      <c r="E267" s="11">
        <v>242400.2</v>
      </c>
    </row>
    <row r="268" spans="1:5" x14ac:dyDescent="0.2">
      <c r="A268" s="5">
        <v>1611000980</v>
      </c>
      <c r="B268" s="5" t="s">
        <v>261</v>
      </c>
      <c r="C268" s="12">
        <v>80000</v>
      </c>
      <c r="D268" s="18">
        <v>70000</v>
      </c>
      <c r="E268" s="11">
        <v>71206.5</v>
      </c>
    </row>
    <row r="269" spans="1:5" ht="15" x14ac:dyDescent="0.2">
      <c r="A269" s="5"/>
      <c r="B269" s="13" t="s">
        <v>262</v>
      </c>
      <c r="C269" s="15">
        <f>SUM(C253:C268)</f>
        <v>3698000</v>
      </c>
      <c r="D269" s="15">
        <f>SUM(D253:D268)</f>
        <v>2923000</v>
      </c>
      <c r="E269" s="14">
        <f>SUM(E253:E268)</f>
        <v>3081906.14</v>
      </c>
    </row>
    <row r="270" spans="1:5" ht="15" x14ac:dyDescent="0.2">
      <c r="A270" s="5"/>
      <c r="B270" s="6" t="s">
        <v>263</v>
      </c>
      <c r="C270" s="16"/>
      <c r="D270" s="43"/>
      <c r="E270" s="11"/>
    </row>
    <row r="271" spans="1:5" x14ac:dyDescent="0.2">
      <c r="A271" s="5">
        <v>1611100100</v>
      </c>
      <c r="B271" s="5" t="s">
        <v>264</v>
      </c>
      <c r="C271" s="12">
        <v>2205000</v>
      </c>
      <c r="D271" s="18">
        <v>2150000</v>
      </c>
      <c r="E271" s="11">
        <v>2091093.6</v>
      </c>
    </row>
    <row r="272" spans="1:5" x14ac:dyDescent="0.2">
      <c r="A272" s="5">
        <v>1611100122</v>
      </c>
      <c r="B272" s="5" t="s">
        <v>251</v>
      </c>
      <c r="C272" s="12">
        <v>15000</v>
      </c>
      <c r="D272" s="18">
        <v>13000</v>
      </c>
      <c r="E272" s="11">
        <v>11539</v>
      </c>
    </row>
    <row r="273" spans="1:5" x14ac:dyDescent="0.2">
      <c r="A273" s="5">
        <v>1611100127</v>
      </c>
      <c r="B273" s="19" t="s">
        <v>265</v>
      </c>
      <c r="C273" s="9">
        <v>57000</v>
      </c>
      <c r="D273" s="31">
        <v>70000</v>
      </c>
      <c r="E273" s="11">
        <v>68957.39</v>
      </c>
    </row>
    <row r="274" spans="1:5" x14ac:dyDescent="0.2">
      <c r="A274" s="5">
        <v>1611100128</v>
      </c>
      <c r="B274" s="5" t="s">
        <v>254</v>
      </c>
      <c r="C274" s="12">
        <v>15000</v>
      </c>
      <c r="D274" s="18">
        <v>15000</v>
      </c>
      <c r="E274" s="11">
        <v>14399.96</v>
      </c>
    </row>
    <row r="275" spans="1:5" x14ac:dyDescent="0.2">
      <c r="A275" s="5">
        <v>1611100130</v>
      </c>
      <c r="B275" s="5" t="s">
        <v>255</v>
      </c>
      <c r="C275" s="12">
        <v>50000</v>
      </c>
      <c r="D275" s="18">
        <v>50000</v>
      </c>
      <c r="E275" s="11">
        <v>47879.87</v>
      </c>
    </row>
    <row r="276" spans="1:5" x14ac:dyDescent="0.2">
      <c r="A276" s="5">
        <v>1611101532</v>
      </c>
      <c r="B276" s="5" t="s">
        <v>257</v>
      </c>
      <c r="C276" s="12">
        <v>110000</v>
      </c>
      <c r="D276" s="18">
        <v>100000</v>
      </c>
      <c r="E276" s="11">
        <v>97627.54</v>
      </c>
    </row>
    <row r="277" spans="1:5" x14ac:dyDescent="0.2">
      <c r="A277" s="5">
        <v>1611102532</v>
      </c>
      <c r="B277" s="5" t="s">
        <v>257</v>
      </c>
      <c r="C277" s="12">
        <v>75000</v>
      </c>
      <c r="D277" s="18">
        <v>50000</v>
      </c>
      <c r="E277" s="11">
        <v>30278.54</v>
      </c>
    </row>
    <row r="278" spans="1:5" ht="15" x14ac:dyDescent="0.2">
      <c r="A278" s="5"/>
      <c r="B278" s="13" t="s">
        <v>266</v>
      </c>
      <c r="C278" s="14">
        <f>SUM(C271:C277)</f>
        <v>2527000</v>
      </c>
      <c r="D278" s="15">
        <f>SUM(D271:D277)</f>
        <v>2448000</v>
      </c>
      <c r="E278" s="14">
        <f>SUM(E271:E277)</f>
        <v>2361775.9000000004</v>
      </c>
    </row>
    <row r="279" spans="1:5" ht="15" x14ac:dyDescent="0.2">
      <c r="A279" s="5"/>
      <c r="B279" s="6" t="s">
        <v>267</v>
      </c>
      <c r="C279" s="16"/>
      <c r="D279" s="43"/>
      <c r="E279" s="11"/>
    </row>
    <row r="280" spans="1:5" x14ac:dyDescent="0.2">
      <c r="A280" s="5">
        <v>1612000100</v>
      </c>
      <c r="B280" s="5" t="s">
        <v>264</v>
      </c>
      <c r="C280" s="12">
        <v>725000</v>
      </c>
      <c r="D280" s="18">
        <v>710000</v>
      </c>
      <c r="E280" s="11">
        <v>784949.42</v>
      </c>
    </row>
    <row r="281" spans="1:5" x14ac:dyDescent="0.2">
      <c r="A281" s="5">
        <v>1612000122</v>
      </c>
      <c r="B281" s="5" t="s">
        <v>251</v>
      </c>
      <c r="C281" s="12">
        <v>5000</v>
      </c>
      <c r="D281" s="18">
        <v>5000</v>
      </c>
      <c r="E281" s="11">
        <v>3759</v>
      </c>
    </row>
    <row r="282" spans="1:5" x14ac:dyDescent="0.2">
      <c r="A282" s="19">
        <v>1612000127</v>
      </c>
      <c r="B282" s="19" t="s">
        <v>265</v>
      </c>
      <c r="C282" s="9">
        <v>25000</v>
      </c>
      <c r="D282" s="31">
        <v>30000</v>
      </c>
      <c r="E282" s="11">
        <v>25386.69</v>
      </c>
    </row>
    <row r="283" spans="1:5" x14ac:dyDescent="0.2">
      <c r="A283" s="5">
        <v>1612000126</v>
      </c>
      <c r="B283" s="5" t="s">
        <v>252</v>
      </c>
      <c r="C283" s="12">
        <v>11000</v>
      </c>
      <c r="D283" s="18">
        <v>11000</v>
      </c>
      <c r="E283" s="11">
        <v>8532</v>
      </c>
    </row>
    <row r="284" spans="1:5" x14ac:dyDescent="0.2">
      <c r="A284" s="5">
        <v>1612000128</v>
      </c>
      <c r="B284" s="5" t="s">
        <v>254</v>
      </c>
      <c r="C284" s="12">
        <v>2500</v>
      </c>
      <c r="D284" s="18">
        <v>2500</v>
      </c>
      <c r="E284" s="11">
        <v>2160</v>
      </c>
    </row>
    <row r="285" spans="1:5" x14ac:dyDescent="0.2">
      <c r="A285" s="5">
        <v>1612000130</v>
      </c>
      <c r="B285" s="5" t="s">
        <v>255</v>
      </c>
      <c r="C285" s="12">
        <v>9000</v>
      </c>
      <c r="D285" s="18">
        <v>16000</v>
      </c>
      <c r="E285" s="11">
        <v>-19524.62</v>
      </c>
    </row>
    <row r="286" spans="1:5" x14ac:dyDescent="0.2">
      <c r="A286" s="5">
        <v>1612000532</v>
      </c>
      <c r="B286" s="5" t="s">
        <v>257</v>
      </c>
      <c r="C286" s="12">
        <v>98000</v>
      </c>
      <c r="D286" s="18">
        <v>75000</v>
      </c>
      <c r="E286" s="11">
        <v>94054.68</v>
      </c>
    </row>
    <row r="287" spans="1:5" x14ac:dyDescent="0.2">
      <c r="A287" s="5">
        <v>1612000560</v>
      </c>
      <c r="B287" s="5" t="s">
        <v>268</v>
      </c>
      <c r="C287" s="12">
        <v>10000</v>
      </c>
      <c r="D287" s="18">
        <v>10000</v>
      </c>
      <c r="E287" s="11">
        <v>1991.1</v>
      </c>
    </row>
    <row r="288" spans="1:5" x14ac:dyDescent="0.2">
      <c r="A288" s="5">
        <v>1612000980</v>
      </c>
      <c r="B288" s="5" t="s">
        <v>269</v>
      </c>
      <c r="C288" s="12">
        <v>230000</v>
      </c>
      <c r="D288" s="18">
        <v>230000</v>
      </c>
      <c r="E288" s="11">
        <v>256230</v>
      </c>
    </row>
    <row r="289" spans="1:5" ht="15" x14ac:dyDescent="0.2">
      <c r="A289" s="5"/>
      <c r="B289" s="13" t="s">
        <v>270</v>
      </c>
      <c r="C289" s="14">
        <f>SUM(C280:C288)</f>
        <v>1115500</v>
      </c>
      <c r="D289" s="15">
        <f>SUM(D280:D288)</f>
        <v>1089500</v>
      </c>
      <c r="E289" s="14">
        <f>SUM(E280:E288)</f>
        <v>1157538.27</v>
      </c>
    </row>
    <row r="290" spans="1:5" ht="15" x14ac:dyDescent="0.2">
      <c r="A290" s="5"/>
      <c r="B290" s="6" t="s">
        <v>271</v>
      </c>
      <c r="C290" s="16"/>
      <c r="D290" s="43"/>
      <c r="E290" s="11"/>
    </row>
    <row r="291" spans="1:5" x14ac:dyDescent="0.2">
      <c r="A291" s="5">
        <v>1613000100</v>
      </c>
      <c r="B291" s="5" t="s">
        <v>264</v>
      </c>
      <c r="C291" s="12">
        <v>3470000</v>
      </c>
      <c r="D291" s="18">
        <v>3300000</v>
      </c>
      <c r="E291" s="11">
        <v>3464568.22</v>
      </c>
    </row>
    <row r="292" spans="1:5" x14ac:dyDescent="0.2">
      <c r="A292" s="5">
        <v>1613000121</v>
      </c>
      <c r="B292" s="5" t="s">
        <v>250</v>
      </c>
      <c r="C292" s="12">
        <v>39000</v>
      </c>
      <c r="D292" s="18">
        <v>37000</v>
      </c>
      <c r="E292" s="11">
        <v>36974.79</v>
      </c>
    </row>
    <row r="293" spans="1:5" x14ac:dyDescent="0.2">
      <c r="A293" s="5">
        <v>1613000122</v>
      </c>
      <c r="B293" s="5" t="s">
        <v>251</v>
      </c>
      <c r="C293" s="12">
        <v>50000</v>
      </c>
      <c r="D293" s="18">
        <v>40000</v>
      </c>
      <c r="E293" s="11">
        <v>39091.760000000002</v>
      </c>
    </row>
    <row r="294" spans="1:5" x14ac:dyDescent="0.2">
      <c r="A294" s="5">
        <v>1613000126</v>
      </c>
      <c r="B294" s="5" t="s">
        <v>252</v>
      </c>
      <c r="C294" s="12">
        <v>115000</v>
      </c>
      <c r="D294" s="18">
        <v>100000</v>
      </c>
      <c r="E294" s="11">
        <v>97998.91</v>
      </c>
    </row>
    <row r="295" spans="1:5" x14ac:dyDescent="0.2">
      <c r="A295" s="5">
        <v>1613000127</v>
      </c>
      <c r="B295" s="5" t="s">
        <v>253</v>
      </c>
      <c r="C295" s="12">
        <v>220000</v>
      </c>
      <c r="D295" s="18">
        <v>270000</v>
      </c>
      <c r="E295" s="11">
        <v>266330.98</v>
      </c>
    </row>
    <row r="296" spans="1:5" x14ac:dyDescent="0.2">
      <c r="A296" s="5">
        <v>1613000128</v>
      </c>
      <c r="B296" s="5" t="s">
        <v>254</v>
      </c>
      <c r="C296" s="12">
        <v>20000</v>
      </c>
      <c r="D296" s="18">
        <v>13000</v>
      </c>
      <c r="E296" s="11">
        <v>12852.36</v>
      </c>
    </row>
    <row r="297" spans="1:5" x14ac:dyDescent="0.2">
      <c r="A297" s="5">
        <v>1613000130</v>
      </c>
      <c r="B297" s="5" t="s">
        <v>255</v>
      </c>
      <c r="C297" s="12">
        <v>60000</v>
      </c>
      <c r="D297" s="18">
        <v>60000</v>
      </c>
      <c r="E297" s="11">
        <v>59474.77</v>
      </c>
    </row>
    <row r="298" spans="1:5" x14ac:dyDescent="0.2">
      <c r="A298" s="5">
        <v>1613000179</v>
      </c>
      <c r="B298" s="5" t="s">
        <v>256</v>
      </c>
      <c r="C298" s="12">
        <v>160000</v>
      </c>
      <c r="D298" s="18">
        <v>190000</v>
      </c>
      <c r="E298" s="11">
        <v>192592.85</v>
      </c>
    </row>
    <row r="299" spans="1:5" x14ac:dyDescent="0.2">
      <c r="A299" s="5">
        <v>1613000531</v>
      </c>
      <c r="B299" s="5" t="s">
        <v>272</v>
      </c>
      <c r="C299" s="12">
        <v>15000</v>
      </c>
      <c r="D299" s="18">
        <v>15000</v>
      </c>
      <c r="E299" s="11">
        <v>14734.38</v>
      </c>
    </row>
    <row r="300" spans="1:5" x14ac:dyDescent="0.2">
      <c r="A300" s="5">
        <v>1613000550</v>
      </c>
      <c r="B300" s="5" t="s">
        <v>273</v>
      </c>
      <c r="C300" s="12">
        <v>120000</v>
      </c>
      <c r="D300" s="18">
        <v>120000</v>
      </c>
      <c r="E300" s="11">
        <v>110561.16</v>
      </c>
    </row>
    <row r="301" spans="1:5" x14ac:dyDescent="0.2">
      <c r="A301" s="5">
        <v>1613000750</v>
      </c>
      <c r="B301" s="5" t="s">
        <v>274</v>
      </c>
      <c r="C301" s="12">
        <v>100000</v>
      </c>
      <c r="D301" s="18">
        <v>70000</v>
      </c>
      <c r="E301" s="11">
        <v>63261.9</v>
      </c>
    </row>
    <row r="302" spans="1:5" x14ac:dyDescent="0.2">
      <c r="A302" s="5">
        <v>1613000757</v>
      </c>
      <c r="B302" s="5" t="s">
        <v>275</v>
      </c>
      <c r="C302" s="12">
        <v>300000</v>
      </c>
      <c r="D302" s="18">
        <v>300000</v>
      </c>
      <c r="E302" s="11">
        <v>284747.53000000003</v>
      </c>
    </row>
    <row r="303" spans="1:5" x14ac:dyDescent="0.2">
      <c r="A303" s="5">
        <v>1613000758</v>
      </c>
      <c r="B303" s="5" t="s">
        <v>276</v>
      </c>
      <c r="C303" s="12">
        <v>15000</v>
      </c>
      <c r="D303" s="18">
        <v>15000</v>
      </c>
      <c r="E303" s="11"/>
    </row>
    <row r="304" spans="1:5" x14ac:dyDescent="0.2">
      <c r="A304" s="5">
        <v>1613000780</v>
      </c>
      <c r="B304" s="5" t="s">
        <v>277</v>
      </c>
      <c r="C304" s="12">
        <v>20000</v>
      </c>
      <c r="D304" s="18">
        <v>20000</v>
      </c>
      <c r="E304" s="11"/>
    </row>
    <row r="305" spans="1:5" x14ac:dyDescent="0.2">
      <c r="A305" s="5">
        <v>1613000781</v>
      </c>
      <c r="B305" s="5" t="s">
        <v>278</v>
      </c>
      <c r="C305" s="12">
        <v>30000</v>
      </c>
      <c r="D305" s="18">
        <v>30000</v>
      </c>
      <c r="E305" s="11">
        <v>22399.5</v>
      </c>
    </row>
    <row r="306" spans="1:5" x14ac:dyDescent="0.2">
      <c r="A306" s="5">
        <v>1613000782</v>
      </c>
      <c r="B306" s="5" t="s">
        <v>279</v>
      </c>
      <c r="C306" s="12">
        <v>170000</v>
      </c>
      <c r="D306" s="18">
        <v>170000</v>
      </c>
      <c r="E306" s="11">
        <v>122813.05</v>
      </c>
    </row>
    <row r="307" spans="1:5" x14ac:dyDescent="0.2">
      <c r="A307" s="5">
        <v>1613000783</v>
      </c>
      <c r="B307" s="5" t="s">
        <v>280</v>
      </c>
      <c r="C307" s="12">
        <v>70000</v>
      </c>
      <c r="D307" s="18">
        <v>70000</v>
      </c>
      <c r="E307" s="11">
        <v>55558.47</v>
      </c>
    </row>
    <row r="308" spans="1:5" x14ac:dyDescent="0.2">
      <c r="A308" s="5">
        <v>1613000784</v>
      </c>
      <c r="B308" s="5" t="s">
        <v>281</v>
      </c>
      <c r="C308" s="12">
        <v>20000</v>
      </c>
      <c r="D308" s="18">
        <v>20000</v>
      </c>
      <c r="E308" s="11">
        <v>400</v>
      </c>
    </row>
    <row r="309" spans="1:5" x14ac:dyDescent="0.2">
      <c r="A309" s="5">
        <v>1613000980</v>
      </c>
      <c r="B309" s="5" t="s">
        <v>261</v>
      </c>
      <c r="C309" s="12">
        <v>10000</v>
      </c>
      <c r="D309" s="18">
        <v>10000</v>
      </c>
      <c r="E309" s="11">
        <v>5971.5</v>
      </c>
    </row>
    <row r="310" spans="1:5" ht="15" x14ac:dyDescent="0.2">
      <c r="A310" s="5"/>
      <c r="B310" s="13" t="s">
        <v>282</v>
      </c>
      <c r="C310" s="14">
        <f>SUM(C291:C309)</f>
        <v>5004000</v>
      </c>
      <c r="D310" s="15">
        <f>SUM(D291:D309)</f>
        <v>4850000</v>
      </c>
      <c r="E310" s="14">
        <f>SUM(E291:E309)</f>
        <v>4850332.13</v>
      </c>
    </row>
    <row r="311" spans="1:5" ht="15" x14ac:dyDescent="0.2">
      <c r="A311" s="5"/>
      <c r="B311" s="6" t="s">
        <v>283</v>
      </c>
      <c r="C311" s="16"/>
      <c r="D311" s="43"/>
      <c r="E311" s="11"/>
    </row>
    <row r="312" spans="1:5" x14ac:dyDescent="0.2">
      <c r="A312" s="5">
        <v>1614000100</v>
      </c>
      <c r="B312" s="5" t="s">
        <v>249</v>
      </c>
      <c r="C312" s="12">
        <v>1100000</v>
      </c>
      <c r="D312" s="18">
        <v>1220000</v>
      </c>
      <c r="E312" s="11">
        <v>1168534.58</v>
      </c>
    </row>
    <row r="313" spans="1:5" x14ac:dyDescent="0.2">
      <c r="A313" s="5">
        <v>1614000121</v>
      </c>
      <c r="B313" s="5" t="s">
        <v>250</v>
      </c>
      <c r="C313" s="12">
        <v>13000</v>
      </c>
      <c r="D313" s="18">
        <v>13000</v>
      </c>
      <c r="E313" s="11">
        <v>12966.69</v>
      </c>
    </row>
    <row r="314" spans="1:5" x14ac:dyDescent="0.2">
      <c r="A314" s="5">
        <v>1614000122</v>
      </c>
      <c r="B314" s="5" t="s">
        <v>251</v>
      </c>
      <c r="C314" s="12">
        <v>25000</v>
      </c>
      <c r="D314" s="18">
        <v>15000</v>
      </c>
      <c r="E314" s="11">
        <v>13186.06</v>
      </c>
    </row>
    <row r="315" spans="1:5" x14ac:dyDescent="0.2">
      <c r="A315" s="5">
        <v>1614000126</v>
      </c>
      <c r="B315" s="5" t="s">
        <v>252</v>
      </c>
      <c r="C315" s="12">
        <v>40000</v>
      </c>
      <c r="D315" s="18">
        <v>38000</v>
      </c>
      <c r="E315" s="11">
        <v>36474.300000000003</v>
      </c>
    </row>
    <row r="316" spans="1:5" x14ac:dyDescent="0.2">
      <c r="A316" s="5">
        <v>1614000127</v>
      </c>
      <c r="B316" s="5" t="s">
        <v>253</v>
      </c>
      <c r="C316" s="12">
        <v>70000</v>
      </c>
      <c r="D316" s="18">
        <v>80000</v>
      </c>
      <c r="E316" s="11">
        <v>77362.429999999993</v>
      </c>
    </row>
    <row r="317" spans="1:5" x14ac:dyDescent="0.2">
      <c r="A317" s="5">
        <v>1614000128</v>
      </c>
      <c r="B317" s="5" t="s">
        <v>254</v>
      </c>
      <c r="C317" s="12">
        <v>8000</v>
      </c>
      <c r="D317" s="18">
        <v>6000</v>
      </c>
      <c r="E317" s="11">
        <v>5142.78</v>
      </c>
    </row>
    <row r="318" spans="1:5" x14ac:dyDescent="0.2">
      <c r="A318" s="5">
        <v>1614000130</v>
      </c>
      <c r="B318" s="5" t="s">
        <v>255</v>
      </c>
      <c r="C318" s="12">
        <v>12000</v>
      </c>
      <c r="D318" s="18">
        <v>18000</v>
      </c>
      <c r="E318" s="11">
        <v>17547.3</v>
      </c>
    </row>
    <row r="319" spans="1:5" x14ac:dyDescent="0.2">
      <c r="A319" s="5">
        <v>1614000179</v>
      </c>
      <c r="B319" s="5" t="s">
        <v>256</v>
      </c>
      <c r="C319" s="12">
        <v>40000</v>
      </c>
      <c r="D319" s="18">
        <v>30000</v>
      </c>
      <c r="E319" s="11">
        <v>30684.41</v>
      </c>
    </row>
    <row r="320" spans="1:5" x14ac:dyDescent="0.2">
      <c r="A320" s="5">
        <v>1614000522</v>
      </c>
      <c r="B320" s="5" t="s">
        <v>284</v>
      </c>
      <c r="C320" s="12">
        <v>25000</v>
      </c>
      <c r="D320" s="18">
        <v>25000</v>
      </c>
      <c r="E320" s="11">
        <v>13217.28</v>
      </c>
    </row>
    <row r="321" spans="1:5" x14ac:dyDescent="0.2">
      <c r="A321" s="5">
        <v>1614000550</v>
      </c>
      <c r="B321" s="5" t="s">
        <v>273</v>
      </c>
      <c r="C321" s="12">
        <v>2150000</v>
      </c>
      <c r="D321" s="18">
        <v>2150000</v>
      </c>
      <c r="E321" s="11">
        <v>1368026.06</v>
      </c>
    </row>
    <row r="322" spans="1:5" x14ac:dyDescent="0.2">
      <c r="A322" s="5">
        <v>1614000551</v>
      </c>
      <c r="B322" s="5" t="s">
        <v>285</v>
      </c>
      <c r="C322" s="12">
        <v>140000</v>
      </c>
      <c r="D322" s="18">
        <v>140000</v>
      </c>
      <c r="E322" s="11">
        <v>89060</v>
      </c>
    </row>
    <row r="323" spans="1:5" x14ac:dyDescent="0.2">
      <c r="A323" s="19">
        <v>1614000784</v>
      </c>
      <c r="B323" s="19" t="s">
        <v>286</v>
      </c>
      <c r="C323" s="12">
        <v>110000</v>
      </c>
      <c r="D323" s="18"/>
      <c r="E323" s="11"/>
    </row>
    <row r="324" spans="1:5" x14ac:dyDescent="0.2">
      <c r="A324" s="5">
        <v>1614000980</v>
      </c>
      <c r="B324" s="5" t="s">
        <v>261</v>
      </c>
      <c r="C324" s="12">
        <v>10000</v>
      </c>
      <c r="D324" s="18">
        <v>1000</v>
      </c>
      <c r="E324" s="11">
        <v>1105.5</v>
      </c>
    </row>
    <row r="325" spans="1:5" ht="15" x14ac:dyDescent="0.25">
      <c r="A325" s="5"/>
      <c r="B325" s="13" t="s">
        <v>287</v>
      </c>
      <c r="C325" s="20">
        <f>SUM(C312:C324)</f>
        <v>3743000</v>
      </c>
      <c r="D325" s="15">
        <f>SUM(D312:D324)</f>
        <v>3736000</v>
      </c>
      <c r="E325" s="14">
        <f>SUM(E312:E324)</f>
        <v>2833307.39</v>
      </c>
    </row>
    <row r="326" spans="1:5" ht="15" x14ac:dyDescent="0.2">
      <c r="A326" s="5"/>
      <c r="B326" s="6" t="s">
        <v>288</v>
      </c>
      <c r="C326" s="16"/>
      <c r="D326" s="43"/>
      <c r="E326" s="11"/>
    </row>
    <row r="327" spans="1:5" x14ac:dyDescent="0.2">
      <c r="A327" s="5">
        <v>1616000100</v>
      </c>
      <c r="B327" s="5" t="s">
        <v>289</v>
      </c>
      <c r="C327" s="12">
        <v>1160000</v>
      </c>
      <c r="D327" s="18">
        <v>1250000</v>
      </c>
      <c r="E327" s="11">
        <v>1182164.8500000001</v>
      </c>
    </row>
    <row r="328" spans="1:5" x14ac:dyDescent="0.2">
      <c r="A328" s="5">
        <v>1616000121</v>
      </c>
      <c r="B328" s="5" t="s">
        <v>250</v>
      </c>
      <c r="C328" s="12">
        <v>7000</v>
      </c>
      <c r="D328" s="18">
        <v>0</v>
      </c>
      <c r="E328" s="11">
        <v>0</v>
      </c>
    </row>
    <row r="329" spans="1:5" x14ac:dyDescent="0.2">
      <c r="A329" s="5">
        <v>1616000122</v>
      </c>
      <c r="B329" s="5" t="s">
        <v>251</v>
      </c>
      <c r="C329" s="12">
        <v>10000</v>
      </c>
      <c r="D329" s="18">
        <v>12000</v>
      </c>
      <c r="E329" s="11">
        <v>10740</v>
      </c>
    </row>
    <row r="330" spans="1:5" x14ac:dyDescent="0.2">
      <c r="A330" s="5">
        <v>1616000126</v>
      </c>
      <c r="B330" s="5" t="s">
        <v>252</v>
      </c>
      <c r="C330" s="12">
        <v>30000</v>
      </c>
      <c r="D330" s="18">
        <v>30000</v>
      </c>
      <c r="E330" s="11">
        <v>28512</v>
      </c>
    </row>
    <row r="331" spans="1:5" x14ac:dyDescent="0.2">
      <c r="A331" s="5">
        <v>1616000127</v>
      </c>
      <c r="B331" s="5" t="s">
        <v>253</v>
      </c>
      <c r="C331" s="12">
        <v>150000</v>
      </c>
      <c r="D331" s="18">
        <v>170000</v>
      </c>
      <c r="E331" s="11">
        <v>164335.92000000001</v>
      </c>
    </row>
    <row r="332" spans="1:5" x14ac:dyDescent="0.2">
      <c r="A332" s="5">
        <v>1616000128</v>
      </c>
      <c r="B332" s="5" t="s">
        <v>254</v>
      </c>
      <c r="C332" s="12">
        <v>4000</v>
      </c>
      <c r="D332" s="18">
        <v>3000</v>
      </c>
      <c r="E332" s="11">
        <v>3009.33</v>
      </c>
    </row>
    <row r="333" spans="1:5" x14ac:dyDescent="0.2">
      <c r="A333" s="5">
        <v>1616000130</v>
      </c>
      <c r="B333" s="5" t="s">
        <v>255</v>
      </c>
      <c r="C333" s="12">
        <v>20000</v>
      </c>
      <c r="D333" s="18">
        <v>10000</v>
      </c>
      <c r="E333" s="11">
        <v>9640.9</v>
      </c>
    </row>
    <row r="334" spans="1:5" x14ac:dyDescent="0.2">
      <c r="A334" s="5">
        <v>1616000179</v>
      </c>
      <c r="B334" s="5" t="s">
        <v>256</v>
      </c>
      <c r="C334" s="12">
        <v>35000</v>
      </c>
      <c r="D334" s="18">
        <v>60000</v>
      </c>
      <c r="E334" s="11">
        <v>36713.050000000003</v>
      </c>
    </row>
    <row r="335" spans="1:5" x14ac:dyDescent="0.2">
      <c r="A335" s="5">
        <v>1616000320</v>
      </c>
      <c r="B335" s="5" t="s">
        <v>290</v>
      </c>
      <c r="C335" s="12"/>
      <c r="D335" s="18"/>
      <c r="E335" s="11">
        <v>225082</v>
      </c>
    </row>
    <row r="336" spans="1:5" x14ac:dyDescent="0.2">
      <c r="A336" s="5">
        <v>1616000532</v>
      </c>
      <c r="B336" s="5" t="s">
        <v>257</v>
      </c>
      <c r="C336" s="12">
        <v>70000</v>
      </c>
      <c r="D336" s="18"/>
      <c r="E336" s="11">
        <v>0</v>
      </c>
    </row>
    <row r="337" spans="1:6" x14ac:dyDescent="0.2">
      <c r="A337" s="5">
        <v>1616000533</v>
      </c>
      <c r="B337" s="5" t="s">
        <v>258</v>
      </c>
      <c r="C337" s="12">
        <v>0</v>
      </c>
      <c r="D337" s="18">
        <v>62000</v>
      </c>
      <c r="E337" s="11">
        <v>60091.25</v>
      </c>
    </row>
    <row r="338" spans="1:6" x14ac:dyDescent="0.2">
      <c r="A338" s="5">
        <v>1616000541</v>
      </c>
      <c r="B338" s="5" t="s">
        <v>291</v>
      </c>
      <c r="C338" s="12">
        <v>180000</v>
      </c>
      <c r="D338" s="18">
        <v>200000</v>
      </c>
      <c r="E338" s="11">
        <v>180000</v>
      </c>
    </row>
    <row r="339" spans="1:6" x14ac:dyDescent="0.2">
      <c r="A339" s="5">
        <v>1616000542</v>
      </c>
      <c r="B339" s="5" t="s">
        <v>254</v>
      </c>
      <c r="C339" s="12">
        <v>1350000</v>
      </c>
      <c r="D339" s="18">
        <v>1500000</v>
      </c>
      <c r="E339" s="11">
        <v>1672858.51</v>
      </c>
    </row>
    <row r="340" spans="1:6" x14ac:dyDescent="0.2">
      <c r="A340" s="5">
        <v>1616000570</v>
      </c>
      <c r="B340" s="5" t="s">
        <v>292</v>
      </c>
      <c r="C340" s="12">
        <v>1300000</v>
      </c>
      <c r="D340" s="18">
        <v>1255000</v>
      </c>
      <c r="E340" s="11">
        <v>1101062.47</v>
      </c>
    </row>
    <row r="341" spans="1:6" x14ac:dyDescent="0.2">
      <c r="A341" s="5">
        <v>1616000740</v>
      </c>
      <c r="B341" s="5" t="s">
        <v>293</v>
      </c>
      <c r="C341" s="12">
        <v>115000</v>
      </c>
      <c r="D341" s="18">
        <v>95000</v>
      </c>
      <c r="E341" s="11">
        <v>47764.19</v>
      </c>
    </row>
    <row r="342" spans="1:6" x14ac:dyDescent="0.2">
      <c r="A342" s="5">
        <v>1616000750</v>
      </c>
      <c r="B342" s="5" t="s">
        <v>294</v>
      </c>
      <c r="C342" s="12">
        <v>240000</v>
      </c>
      <c r="D342" s="18">
        <v>230000</v>
      </c>
      <c r="E342" s="11">
        <v>191130.75</v>
      </c>
    </row>
    <row r="343" spans="1:6" x14ac:dyDescent="0.2">
      <c r="A343" s="5">
        <v>1616000751</v>
      </c>
      <c r="B343" s="5" t="s">
        <v>295</v>
      </c>
      <c r="C343" s="12">
        <v>130000</v>
      </c>
      <c r="D343" s="18">
        <v>50000</v>
      </c>
      <c r="E343" s="11">
        <v>18088</v>
      </c>
    </row>
    <row r="344" spans="1:6" x14ac:dyDescent="0.2">
      <c r="A344" s="5">
        <v>1616000752</v>
      </c>
      <c r="B344" s="5" t="s">
        <v>296</v>
      </c>
      <c r="C344" s="12">
        <v>275000</v>
      </c>
      <c r="D344" s="18">
        <v>275000</v>
      </c>
      <c r="E344" s="11">
        <v>225876.21</v>
      </c>
    </row>
    <row r="345" spans="1:6" x14ac:dyDescent="0.2">
      <c r="A345" s="5">
        <v>1616000753</v>
      </c>
      <c r="B345" s="5" t="s">
        <v>297</v>
      </c>
      <c r="C345" s="12">
        <v>50000</v>
      </c>
      <c r="D345" s="18">
        <v>50000</v>
      </c>
      <c r="E345" s="11">
        <v>7161</v>
      </c>
    </row>
    <row r="346" spans="1:6" x14ac:dyDescent="0.2">
      <c r="A346" s="5">
        <v>1616000755</v>
      </c>
      <c r="B346" s="5" t="s">
        <v>298</v>
      </c>
      <c r="C346" s="12">
        <v>5000</v>
      </c>
      <c r="D346" s="18">
        <v>30000</v>
      </c>
      <c r="E346" s="11">
        <v>10859.2</v>
      </c>
    </row>
    <row r="347" spans="1:6" x14ac:dyDescent="0.2">
      <c r="A347" s="19">
        <v>1616000757</v>
      </c>
      <c r="B347" s="19" t="s">
        <v>299</v>
      </c>
      <c r="C347" s="9">
        <v>520000</v>
      </c>
      <c r="D347" s="18">
        <v>265000</v>
      </c>
      <c r="E347" s="11">
        <v>260559</v>
      </c>
    </row>
    <row r="348" spans="1:6" x14ac:dyDescent="0.2">
      <c r="A348" s="5">
        <v>1616000780</v>
      </c>
      <c r="B348" s="5" t="s">
        <v>300</v>
      </c>
      <c r="C348" s="12">
        <v>275000</v>
      </c>
      <c r="D348" s="18">
        <v>275000</v>
      </c>
      <c r="E348" s="11">
        <v>64519.25</v>
      </c>
    </row>
    <row r="349" spans="1:6" x14ac:dyDescent="0.2">
      <c r="A349" s="5">
        <v>1616000781</v>
      </c>
      <c r="B349" s="5" t="s">
        <v>301</v>
      </c>
      <c r="C349" s="12">
        <v>246000</v>
      </c>
      <c r="D349" s="18">
        <v>206000</v>
      </c>
      <c r="E349" s="11">
        <v>180000</v>
      </c>
    </row>
    <row r="350" spans="1:6" x14ac:dyDescent="0.2">
      <c r="A350" s="5">
        <v>1616000782</v>
      </c>
      <c r="B350" s="5" t="s">
        <v>302</v>
      </c>
      <c r="C350" s="12">
        <v>90000</v>
      </c>
      <c r="D350" s="18">
        <v>90000</v>
      </c>
      <c r="E350" s="11">
        <v>73912.55</v>
      </c>
    </row>
    <row r="351" spans="1:6" x14ac:dyDescent="0.2">
      <c r="A351" s="5">
        <v>1616000784</v>
      </c>
      <c r="B351" s="5" t="s">
        <v>286</v>
      </c>
      <c r="C351" s="12">
        <v>0</v>
      </c>
      <c r="D351" s="18">
        <v>110000</v>
      </c>
      <c r="E351" s="11">
        <v>98280</v>
      </c>
      <c r="F351" s="4" t="s">
        <v>80</v>
      </c>
    </row>
    <row r="352" spans="1:6" x14ac:dyDescent="0.2">
      <c r="A352" s="5">
        <v>1616000930</v>
      </c>
      <c r="B352" s="5" t="s">
        <v>303</v>
      </c>
      <c r="C352" s="12">
        <v>140000</v>
      </c>
      <c r="D352" s="18">
        <v>140000</v>
      </c>
      <c r="E352" s="11">
        <v>122782.22</v>
      </c>
    </row>
    <row r="353" spans="1:5" x14ac:dyDescent="0.2">
      <c r="A353" s="5">
        <v>1616000931</v>
      </c>
      <c r="B353" s="5" t="s">
        <v>304</v>
      </c>
      <c r="C353" s="12">
        <v>70000</v>
      </c>
      <c r="D353" s="18">
        <v>70000</v>
      </c>
      <c r="E353" s="11">
        <v>88949.7</v>
      </c>
    </row>
    <row r="354" spans="1:5" x14ac:dyDescent="0.2">
      <c r="A354" s="5">
        <v>1616000932</v>
      </c>
      <c r="B354" s="5" t="s">
        <v>305</v>
      </c>
      <c r="C354" s="12">
        <v>100000</v>
      </c>
      <c r="D354" s="18">
        <v>100000</v>
      </c>
      <c r="E354" s="11">
        <v>0</v>
      </c>
    </row>
    <row r="355" spans="1:5" x14ac:dyDescent="0.2">
      <c r="A355" s="5">
        <v>1616000933</v>
      </c>
      <c r="B355" s="5" t="s">
        <v>306</v>
      </c>
      <c r="C355" s="12">
        <v>100000</v>
      </c>
      <c r="D355" s="18">
        <v>100000</v>
      </c>
      <c r="E355" s="11">
        <v>97244.68</v>
      </c>
    </row>
    <row r="356" spans="1:5" x14ac:dyDescent="0.2">
      <c r="A356" s="5">
        <v>1616000934</v>
      </c>
      <c r="B356" s="5" t="s">
        <v>307</v>
      </c>
      <c r="C356" s="12">
        <v>100000</v>
      </c>
      <c r="D356" s="18">
        <v>100000</v>
      </c>
      <c r="E356" s="11">
        <v>89388</v>
      </c>
    </row>
    <row r="357" spans="1:5" x14ac:dyDescent="0.2">
      <c r="A357" s="5">
        <v>1616000980</v>
      </c>
      <c r="B357" s="5" t="s">
        <v>261</v>
      </c>
      <c r="C357" s="12">
        <v>10000</v>
      </c>
      <c r="D357" s="18">
        <v>5000</v>
      </c>
      <c r="E357" s="11">
        <v>6164.61</v>
      </c>
    </row>
    <row r="358" spans="1:5" x14ac:dyDescent="0.2">
      <c r="A358" s="5">
        <v>1616001542</v>
      </c>
      <c r="B358" s="5" t="s">
        <v>308</v>
      </c>
      <c r="C358" s="12">
        <v>100000</v>
      </c>
      <c r="D358" s="18">
        <v>200000</v>
      </c>
      <c r="E358" s="11">
        <v>139639.67999999999</v>
      </c>
    </row>
    <row r="359" spans="1:5" ht="15" x14ac:dyDescent="0.25">
      <c r="A359" s="5"/>
      <c r="B359" s="13" t="s">
        <v>309</v>
      </c>
      <c r="C359" s="20">
        <f>SUM(C327:C358)</f>
        <v>6882000</v>
      </c>
      <c r="D359" s="15">
        <f>SUM(D327:D358)</f>
        <v>6943000</v>
      </c>
      <c r="E359" s="14">
        <f>SUM(E327:E358)</f>
        <v>6396529.3200000003</v>
      </c>
    </row>
    <row r="360" spans="1:5" ht="15" x14ac:dyDescent="0.2">
      <c r="A360" s="5"/>
      <c r="B360" s="6" t="s">
        <v>310</v>
      </c>
      <c r="C360" s="16"/>
      <c r="D360" s="43"/>
      <c r="E360" s="11"/>
    </row>
    <row r="361" spans="1:5" x14ac:dyDescent="0.2">
      <c r="A361" s="5">
        <v>1616100100</v>
      </c>
      <c r="B361" s="5" t="s">
        <v>311</v>
      </c>
      <c r="C361" s="12">
        <v>300000</v>
      </c>
      <c r="D361" s="18">
        <v>295000</v>
      </c>
      <c r="E361" s="11">
        <v>289757.40000000002</v>
      </c>
    </row>
    <row r="362" spans="1:5" x14ac:dyDescent="0.2">
      <c r="A362" s="5">
        <v>1616100121</v>
      </c>
      <c r="B362" s="5" t="s">
        <v>250</v>
      </c>
      <c r="C362" s="12">
        <v>6000</v>
      </c>
      <c r="D362" s="18">
        <v>5000</v>
      </c>
      <c r="E362" s="11">
        <v>5031</v>
      </c>
    </row>
    <row r="363" spans="1:5" x14ac:dyDescent="0.2">
      <c r="A363" s="5">
        <v>1616100122</v>
      </c>
      <c r="B363" s="5" t="s">
        <v>251</v>
      </c>
      <c r="C363" s="12">
        <v>5500</v>
      </c>
      <c r="D363" s="18">
        <v>5000</v>
      </c>
      <c r="E363" s="11">
        <v>4899.6400000000003</v>
      </c>
    </row>
    <row r="364" spans="1:5" x14ac:dyDescent="0.2">
      <c r="A364" s="5">
        <v>1616100126</v>
      </c>
      <c r="B364" s="5" t="s">
        <v>252</v>
      </c>
      <c r="C364" s="12">
        <v>17000</v>
      </c>
      <c r="D364" s="18">
        <v>14000</v>
      </c>
      <c r="E364" s="11">
        <v>13322.88</v>
      </c>
    </row>
    <row r="365" spans="1:5" x14ac:dyDescent="0.2">
      <c r="A365" s="5">
        <v>1616100127</v>
      </c>
      <c r="B365" s="5" t="s">
        <v>253</v>
      </c>
      <c r="C365" s="12">
        <v>18000</v>
      </c>
      <c r="D365" s="18">
        <v>18000</v>
      </c>
      <c r="E365" s="11">
        <v>17644.75</v>
      </c>
    </row>
    <row r="366" spans="1:5" x14ac:dyDescent="0.2">
      <c r="A366" s="5">
        <v>1616100128</v>
      </c>
      <c r="B366" s="5" t="s">
        <v>254</v>
      </c>
      <c r="C366" s="12">
        <v>2000</v>
      </c>
      <c r="D366" s="18">
        <v>2000</v>
      </c>
      <c r="E366" s="11">
        <v>1417.2</v>
      </c>
    </row>
    <row r="367" spans="1:5" x14ac:dyDescent="0.2">
      <c r="A367" s="5">
        <v>1616100130</v>
      </c>
      <c r="B367" s="5" t="s">
        <v>255</v>
      </c>
      <c r="C367" s="12">
        <v>1000</v>
      </c>
      <c r="D367" s="18">
        <v>1000</v>
      </c>
      <c r="E367" s="11">
        <v>650.9</v>
      </c>
    </row>
    <row r="368" spans="1:5" x14ac:dyDescent="0.2">
      <c r="A368" s="5">
        <v>1616100179</v>
      </c>
      <c r="B368" s="5" t="s">
        <v>312</v>
      </c>
      <c r="C368" s="12">
        <v>3000</v>
      </c>
      <c r="D368" s="18">
        <v>6000</v>
      </c>
      <c r="E368" s="11">
        <v>6793.9</v>
      </c>
    </row>
    <row r="369" spans="1:5" x14ac:dyDescent="0.2">
      <c r="A369" s="5">
        <v>1616100430</v>
      </c>
      <c r="B369" s="5" t="s">
        <v>313</v>
      </c>
      <c r="C369" s="12">
        <v>5000</v>
      </c>
      <c r="D369" s="18">
        <v>4000</v>
      </c>
      <c r="E369" s="11">
        <v>4791.91</v>
      </c>
    </row>
    <row r="370" spans="1:5" x14ac:dyDescent="0.2">
      <c r="A370" s="5">
        <v>1616100560</v>
      </c>
      <c r="B370" s="5" t="s">
        <v>268</v>
      </c>
      <c r="C370" s="12">
        <v>1000</v>
      </c>
      <c r="D370" s="18">
        <v>1000</v>
      </c>
      <c r="E370" s="11">
        <v>967.8</v>
      </c>
    </row>
    <row r="371" spans="1:5" ht="15" x14ac:dyDescent="0.25">
      <c r="A371" s="5"/>
      <c r="B371" s="13" t="s">
        <v>314</v>
      </c>
      <c r="C371" s="20">
        <f>SUM(C361:C370)</f>
        <v>358500</v>
      </c>
      <c r="D371" s="15">
        <f>SUM(D361:D370)</f>
        <v>351000</v>
      </c>
      <c r="E371" s="14">
        <f>SUM(E361:E370)</f>
        <v>345277.38000000006</v>
      </c>
    </row>
    <row r="372" spans="1:5" ht="15" x14ac:dyDescent="0.2">
      <c r="A372" s="5"/>
      <c r="B372" s="6" t="s">
        <v>315</v>
      </c>
      <c r="C372" s="16"/>
      <c r="D372" s="43"/>
      <c r="E372" s="11"/>
    </row>
    <row r="373" spans="1:5" x14ac:dyDescent="0.2">
      <c r="A373" s="5">
        <v>1616200100</v>
      </c>
      <c r="B373" s="5" t="s">
        <v>311</v>
      </c>
      <c r="C373" s="12">
        <v>875000</v>
      </c>
      <c r="D373" s="18">
        <v>817000</v>
      </c>
      <c r="E373" s="11">
        <v>801161.13</v>
      </c>
    </row>
    <row r="374" spans="1:5" x14ac:dyDescent="0.2">
      <c r="A374" s="5">
        <v>1616200121</v>
      </c>
      <c r="B374" s="5" t="s">
        <v>250</v>
      </c>
      <c r="C374" s="12">
        <v>9000</v>
      </c>
      <c r="D374" s="18">
        <v>8000</v>
      </c>
      <c r="E374" s="11">
        <v>7748.27</v>
      </c>
    </row>
    <row r="375" spans="1:5" x14ac:dyDescent="0.2">
      <c r="A375" s="5">
        <v>1616200122</v>
      </c>
      <c r="B375" s="5" t="s">
        <v>251</v>
      </c>
      <c r="C375" s="12">
        <v>13000</v>
      </c>
      <c r="D375" s="18">
        <v>13000</v>
      </c>
      <c r="E375" s="11">
        <v>12176.72</v>
      </c>
    </row>
    <row r="376" spans="1:5" x14ac:dyDescent="0.2">
      <c r="A376" s="5">
        <v>1616200126</v>
      </c>
      <c r="B376" s="5" t="s">
        <v>252</v>
      </c>
      <c r="C376" s="12">
        <v>30000</v>
      </c>
      <c r="D376" s="18">
        <v>30000</v>
      </c>
      <c r="E376" s="11">
        <v>29233.439999999999</v>
      </c>
    </row>
    <row r="377" spans="1:5" x14ac:dyDescent="0.2">
      <c r="A377" s="5">
        <v>1616200127</v>
      </c>
      <c r="B377" s="5" t="s">
        <v>253</v>
      </c>
      <c r="C377" s="12">
        <v>100000</v>
      </c>
      <c r="D377" s="18">
        <v>95000</v>
      </c>
      <c r="E377" s="11">
        <v>95450.46</v>
      </c>
    </row>
    <row r="378" spans="1:5" x14ac:dyDescent="0.2">
      <c r="A378" s="5">
        <v>1616200128</v>
      </c>
      <c r="B378" s="5" t="s">
        <v>254</v>
      </c>
      <c r="C378" s="12">
        <v>3000</v>
      </c>
      <c r="D378" s="18">
        <v>2500</v>
      </c>
      <c r="E378" s="11">
        <v>2234.0300000000002</v>
      </c>
    </row>
    <row r="379" spans="1:5" x14ac:dyDescent="0.2">
      <c r="A379" s="5">
        <v>1616200130</v>
      </c>
      <c r="B379" s="5" t="s">
        <v>255</v>
      </c>
      <c r="C379" s="12">
        <v>17000</v>
      </c>
      <c r="D379" s="18">
        <v>8000</v>
      </c>
      <c r="E379" s="11">
        <v>8579.0499999999993</v>
      </c>
    </row>
    <row r="380" spans="1:5" x14ac:dyDescent="0.2">
      <c r="A380" s="5">
        <v>1616200179</v>
      </c>
      <c r="B380" s="5" t="s">
        <v>256</v>
      </c>
      <c r="C380" s="12">
        <v>29000</v>
      </c>
      <c r="D380" s="18">
        <v>29000</v>
      </c>
      <c r="E380" s="11">
        <v>27629.85</v>
      </c>
    </row>
    <row r="381" spans="1:5" x14ac:dyDescent="0.2">
      <c r="A381" s="5">
        <v>1616200430</v>
      </c>
      <c r="B381" s="5" t="s">
        <v>316</v>
      </c>
      <c r="C381" s="12">
        <v>400000</v>
      </c>
      <c r="D381" s="18">
        <v>360000</v>
      </c>
      <c r="E381" s="11">
        <v>332176.21000000002</v>
      </c>
    </row>
    <row r="382" spans="1:5" x14ac:dyDescent="0.2">
      <c r="A382" s="5">
        <v>1616200431</v>
      </c>
      <c r="B382" s="5" t="s">
        <v>317</v>
      </c>
      <c r="C382" s="12">
        <v>260000</v>
      </c>
      <c r="D382" s="18">
        <v>260000</v>
      </c>
      <c r="E382" s="11">
        <v>250850.12</v>
      </c>
    </row>
    <row r="383" spans="1:5" x14ac:dyDescent="0.2">
      <c r="A383" s="5">
        <v>1616200440</v>
      </c>
      <c r="B383" s="5" t="s">
        <v>318</v>
      </c>
      <c r="C383" s="12">
        <v>2200000</v>
      </c>
      <c r="D383" s="18">
        <v>1200000</v>
      </c>
      <c r="E383" s="11">
        <v>1159531</v>
      </c>
    </row>
    <row r="384" spans="1:5" x14ac:dyDescent="0.2">
      <c r="A384" s="5">
        <v>1616200450</v>
      </c>
      <c r="B384" s="5" t="s">
        <v>319</v>
      </c>
      <c r="C384" s="12">
        <v>40000</v>
      </c>
      <c r="D384" s="18">
        <v>40000</v>
      </c>
      <c r="E384" s="11">
        <v>2985</v>
      </c>
    </row>
    <row r="385" spans="1:5" x14ac:dyDescent="0.2">
      <c r="A385" s="5">
        <v>1616200533</v>
      </c>
      <c r="B385" s="19" t="s">
        <v>320</v>
      </c>
      <c r="C385" s="12">
        <v>40000</v>
      </c>
      <c r="D385" s="18">
        <v>60000</v>
      </c>
      <c r="E385" s="11">
        <v>52162.94</v>
      </c>
    </row>
    <row r="386" spans="1:5" x14ac:dyDescent="0.2">
      <c r="A386" s="5">
        <v>1616200541</v>
      </c>
      <c r="B386" s="5" t="s">
        <v>291</v>
      </c>
      <c r="C386" s="12"/>
      <c r="D386" s="18"/>
      <c r="E386" s="11">
        <v>15562.76</v>
      </c>
    </row>
    <row r="387" spans="1:5" x14ac:dyDescent="0.2">
      <c r="A387" s="5">
        <v>1616200542</v>
      </c>
      <c r="B387" s="5" t="s">
        <v>254</v>
      </c>
      <c r="C387" s="12"/>
      <c r="D387" s="18"/>
      <c r="E387" s="11">
        <v>5250.96</v>
      </c>
    </row>
    <row r="388" spans="1:5" x14ac:dyDescent="0.2">
      <c r="A388" s="5">
        <v>1616200544</v>
      </c>
      <c r="B388" s="5" t="s">
        <v>321</v>
      </c>
      <c r="C388" s="12"/>
      <c r="D388" s="18"/>
      <c r="E388" s="11">
        <v>10042.709999999999</v>
      </c>
    </row>
    <row r="389" spans="1:5" x14ac:dyDescent="0.2">
      <c r="A389" s="5">
        <v>1616200560</v>
      </c>
      <c r="B389" s="5" t="s">
        <v>268</v>
      </c>
      <c r="C389" s="12">
        <v>230000</v>
      </c>
      <c r="D389" s="18">
        <v>180000</v>
      </c>
      <c r="E389" s="11">
        <v>143244.54999999999</v>
      </c>
    </row>
    <row r="390" spans="1:5" x14ac:dyDescent="0.2">
      <c r="A390" s="5">
        <v>1616200980</v>
      </c>
      <c r="B390" s="5" t="s">
        <v>322</v>
      </c>
      <c r="C390" s="12">
        <v>350000</v>
      </c>
      <c r="D390" s="18">
        <v>250000</v>
      </c>
      <c r="E390" s="11">
        <v>250341.26</v>
      </c>
    </row>
    <row r="391" spans="1:5" ht="15" x14ac:dyDescent="0.25">
      <c r="A391" s="5"/>
      <c r="B391" s="13" t="s">
        <v>323</v>
      </c>
      <c r="C391" s="20">
        <f>SUM(C373:C390)</f>
        <v>4596000</v>
      </c>
      <c r="D391" s="15">
        <f>SUM(D373:D390)</f>
        <v>3352500</v>
      </c>
      <c r="E391" s="14">
        <f>SUM(E373:E390)</f>
        <v>3206360.459999999</v>
      </c>
    </row>
    <row r="392" spans="1:5" ht="15" x14ac:dyDescent="0.2">
      <c r="A392" s="5"/>
      <c r="B392" s="6" t="s">
        <v>324</v>
      </c>
      <c r="C392" s="16"/>
      <c r="D392" s="43"/>
      <c r="E392" s="11"/>
    </row>
    <row r="393" spans="1:5" x14ac:dyDescent="0.2">
      <c r="A393" s="5">
        <v>1617000100</v>
      </c>
      <c r="B393" s="5" t="s">
        <v>264</v>
      </c>
      <c r="C393" s="12">
        <v>1340000</v>
      </c>
      <c r="D393" s="18">
        <v>1275000</v>
      </c>
      <c r="E393" s="11">
        <v>1260363.42</v>
      </c>
    </row>
    <row r="394" spans="1:5" x14ac:dyDescent="0.2">
      <c r="A394" s="5">
        <v>1617000121</v>
      </c>
      <c r="B394" s="5" t="s">
        <v>250</v>
      </c>
      <c r="C394" s="12">
        <v>10000</v>
      </c>
      <c r="D394" s="18">
        <v>12000</v>
      </c>
      <c r="E394" s="11">
        <v>11537.2</v>
      </c>
    </row>
    <row r="395" spans="1:5" x14ac:dyDescent="0.2">
      <c r="A395" s="5">
        <v>1617000122</v>
      </c>
      <c r="B395" s="5" t="s">
        <v>251</v>
      </c>
      <c r="C395" s="12">
        <v>15000</v>
      </c>
      <c r="D395" s="18">
        <v>9000</v>
      </c>
      <c r="E395" s="11">
        <v>8305.6</v>
      </c>
    </row>
    <row r="396" spans="1:5" x14ac:dyDescent="0.2">
      <c r="A396" s="5">
        <v>1617000126</v>
      </c>
      <c r="B396" s="5" t="s">
        <v>252</v>
      </c>
      <c r="C396" s="12">
        <v>35000</v>
      </c>
      <c r="D396" s="18">
        <v>22000</v>
      </c>
      <c r="E396" s="11">
        <v>21006</v>
      </c>
    </row>
    <row r="397" spans="1:5" x14ac:dyDescent="0.2">
      <c r="A397" s="5">
        <v>1617000127</v>
      </c>
      <c r="B397" s="5" t="s">
        <v>253</v>
      </c>
      <c r="C397" s="12">
        <v>80000</v>
      </c>
      <c r="D397" s="18">
        <v>100000</v>
      </c>
      <c r="E397" s="11">
        <v>92121.77</v>
      </c>
    </row>
    <row r="398" spans="1:5" x14ac:dyDescent="0.2">
      <c r="A398" s="5">
        <v>1617000128</v>
      </c>
      <c r="B398" s="5" t="s">
        <v>254</v>
      </c>
      <c r="C398" s="12">
        <v>4000</v>
      </c>
      <c r="D398" s="18">
        <v>4000</v>
      </c>
      <c r="E398" s="11">
        <v>3784.98</v>
      </c>
    </row>
    <row r="399" spans="1:5" x14ac:dyDescent="0.2">
      <c r="A399" s="5">
        <v>1617000130</v>
      </c>
      <c r="B399" s="5" t="s">
        <v>255</v>
      </c>
      <c r="C399" s="12">
        <v>17000</v>
      </c>
      <c r="D399" s="18">
        <v>17000</v>
      </c>
      <c r="E399" s="11">
        <v>15338.1</v>
      </c>
    </row>
    <row r="400" spans="1:5" x14ac:dyDescent="0.2">
      <c r="A400" s="5">
        <v>1617000179</v>
      </c>
      <c r="B400" s="5" t="s">
        <v>256</v>
      </c>
      <c r="C400" s="12">
        <v>20000</v>
      </c>
      <c r="D400" s="18">
        <v>20000</v>
      </c>
      <c r="E400" s="11">
        <v>18683.080000000002</v>
      </c>
    </row>
    <row r="401" spans="1:5" x14ac:dyDescent="0.2">
      <c r="A401" s="5">
        <v>1617000522</v>
      </c>
      <c r="B401" s="5" t="s">
        <v>325</v>
      </c>
      <c r="C401" s="12">
        <v>6000</v>
      </c>
      <c r="D401" s="18">
        <v>5000</v>
      </c>
      <c r="E401" s="11">
        <v>863</v>
      </c>
    </row>
    <row r="402" spans="1:5" x14ac:dyDescent="0.2">
      <c r="A402" s="19">
        <v>1617000532</v>
      </c>
      <c r="B402" s="5" t="s">
        <v>258</v>
      </c>
      <c r="C402" s="12">
        <v>0</v>
      </c>
      <c r="D402" s="18">
        <v>60000</v>
      </c>
      <c r="E402" s="11">
        <v>19711.11</v>
      </c>
    </row>
    <row r="403" spans="1:5" x14ac:dyDescent="0.2">
      <c r="A403" s="5">
        <v>1617000581</v>
      </c>
      <c r="B403" s="5" t="s">
        <v>326</v>
      </c>
      <c r="C403" s="12">
        <v>1050000</v>
      </c>
      <c r="D403" s="18">
        <v>1050000</v>
      </c>
      <c r="E403" s="11">
        <v>905997.44</v>
      </c>
    </row>
    <row r="404" spans="1:5" x14ac:dyDescent="0.2">
      <c r="A404" s="51">
        <v>1617000580</v>
      </c>
      <c r="B404" s="5" t="s">
        <v>261</v>
      </c>
      <c r="C404" s="12">
        <v>15000</v>
      </c>
      <c r="D404" s="18">
        <v>15000</v>
      </c>
      <c r="E404" s="11">
        <v>3903.6</v>
      </c>
    </row>
    <row r="405" spans="1:5" ht="15" x14ac:dyDescent="0.25">
      <c r="A405" s="5"/>
      <c r="B405" s="13" t="s">
        <v>327</v>
      </c>
      <c r="C405" s="20">
        <f>SUM(C393:C404)</f>
        <v>2592000</v>
      </c>
      <c r="D405" s="15">
        <f>SUM(D393:D404)</f>
        <v>2589000</v>
      </c>
      <c r="E405" s="14">
        <f>SUM(E393:E404)</f>
        <v>2361615.3000000003</v>
      </c>
    </row>
    <row r="406" spans="1:5" ht="15" x14ac:dyDescent="0.25">
      <c r="A406" s="5"/>
      <c r="B406" s="13" t="s">
        <v>328</v>
      </c>
      <c r="C406" s="20">
        <f>+C269+C278+C289+C310+C325+C359+C371+C391+C405</f>
        <v>30516000</v>
      </c>
      <c r="D406" s="15">
        <f>+D269+D278+D289+D310+D325+D359+D371+D391+D405</f>
        <v>28282000</v>
      </c>
      <c r="E406" s="14">
        <f>+E269+E278+E289+E310+E325+E359+E371+E391+E405</f>
        <v>26594642.290000003</v>
      </c>
    </row>
    <row r="407" spans="1:5" ht="15" x14ac:dyDescent="0.2">
      <c r="A407" s="5"/>
      <c r="B407" s="6" t="s">
        <v>329</v>
      </c>
      <c r="C407" s="16"/>
      <c r="D407" s="43"/>
      <c r="E407" s="11"/>
    </row>
    <row r="408" spans="1:5" x14ac:dyDescent="0.2">
      <c r="A408" s="5">
        <v>1621000100</v>
      </c>
      <c r="B408" s="5" t="s">
        <v>264</v>
      </c>
      <c r="C408" s="12">
        <v>2450000</v>
      </c>
      <c r="D408" s="18">
        <v>2150000</v>
      </c>
      <c r="E408" s="11">
        <v>2053025.53</v>
      </c>
    </row>
    <row r="409" spans="1:5" x14ac:dyDescent="0.2">
      <c r="A409" s="5">
        <v>1621000121</v>
      </c>
      <c r="B409" s="5" t="s">
        <v>250</v>
      </c>
      <c r="C409" s="12">
        <v>20000</v>
      </c>
      <c r="D409" s="18">
        <v>18000</v>
      </c>
      <c r="E409" s="11">
        <v>15980.7</v>
      </c>
    </row>
    <row r="410" spans="1:5" x14ac:dyDescent="0.2">
      <c r="A410" s="5">
        <v>1621000122</v>
      </c>
      <c r="B410" s="5" t="s">
        <v>251</v>
      </c>
      <c r="C410" s="12">
        <v>30000</v>
      </c>
      <c r="D410" s="18">
        <v>22000</v>
      </c>
      <c r="E410" s="11">
        <v>20262</v>
      </c>
    </row>
    <row r="411" spans="1:5" x14ac:dyDescent="0.2">
      <c r="A411" s="5">
        <v>1621000126</v>
      </c>
      <c r="B411" s="5" t="s">
        <v>252</v>
      </c>
      <c r="C411" s="12">
        <v>65000</v>
      </c>
      <c r="D411" s="18">
        <v>53000</v>
      </c>
      <c r="E411" s="11">
        <v>51408</v>
      </c>
    </row>
    <row r="412" spans="1:5" x14ac:dyDescent="0.2">
      <c r="A412" s="5">
        <v>1621000127</v>
      </c>
      <c r="B412" s="5" t="s">
        <v>253</v>
      </c>
      <c r="C412" s="12">
        <v>220000</v>
      </c>
      <c r="D412" s="18">
        <v>190000</v>
      </c>
      <c r="E412" s="11">
        <v>191542.81</v>
      </c>
    </row>
    <row r="413" spans="1:5" x14ac:dyDescent="0.2">
      <c r="A413" s="5">
        <v>1621000128</v>
      </c>
      <c r="B413" s="5" t="s">
        <v>254</v>
      </c>
      <c r="C413" s="12">
        <v>8000</v>
      </c>
      <c r="D413" s="18">
        <v>7000</v>
      </c>
      <c r="E413" s="11">
        <v>6846.91</v>
      </c>
    </row>
    <row r="414" spans="1:5" x14ac:dyDescent="0.2">
      <c r="A414" s="5">
        <v>1621000130</v>
      </c>
      <c r="B414" s="5" t="s">
        <v>255</v>
      </c>
      <c r="C414" s="12">
        <v>43000</v>
      </c>
      <c r="D414" s="18">
        <v>35000</v>
      </c>
      <c r="E414" s="11">
        <v>34064.629999999997</v>
      </c>
    </row>
    <row r="415" spans="1:5" x14ac:dyDescent="0.2">
      <c r="A415" s="5">
        <v>1621000179</v>
      </c>
      <c r="B415" s="5" t="s">
        <v>312</v>
      </c>
      <c r="C415" s="12">
        <v>71000</v>
      </c>
      <c r="D415" s="18">
        <v>34000</v>
      </c>
      <c r="E415" s="11">
        <v>39154.410000000003</v>
      </c>
    </row>
    <row r="416" spans="1:5" x14ac:dyDescent="0.2">
      <c r="A416" s="5">
        <v>1621000750</v>
      </c>
      <c r="B416" s="5" t="s">
        <v>330</v>
      </c>
      <c r="C416" s="12">
        <v>240000</v>
      </c>
      <c r="D416" s="18">
        <v>240000</v>
      </c>
      <c r="E416" s="11">
        <v>205061.7</v>
      </c>
    </row>
    <row r="417" spans="1:5" x14ac:dyDescent="0.2">
      <c r="A417" s="5">
        <v>1621002532</v>
      </c>
      <c r="B417" s="5" t="s">
        <v>257</v>
      </c>
      <c r="C417" s="12">
        <v>65000</v>
      </c>
      <c r="D417" s="18">
        <v>60000</v>
      </c>
      <c r="E417" s="11">
        <v>47020.65</v>
      </c>
    </row>
    <row r="418" spans="1:5" x14ac:dyDescent="0.2">
      <c r="A418" s="5">
        <v>1621004532</v>
      </c>
      <c r="B418" s="5" t="s">
        <v>257</v>
      </c>
      <c r="C418" s="12">
        <v>100000</v>
      </c>
      <c r="D418" s="18">
        <v>80000</v>
      </c>
      <c r="E418" s="11">
        <v>81692.039999999994</v>
      </c>
    </row>
    <row r="419" spans="1:5" ht="15" x14ac:dyDescent="0.25">
      <c r="A419" s="5"/>
      <c r="B419" s="13" t="s">
        <v>331</v>
      </c>
      <c r="C419" s="20">
        <f>SUM(C408:C418)</f>
        <v>3312000</v>
      </c>
      <c r="D419" s="15">
        <f>SUM(D408:D418)</f>
        <v>2889000</v>
      </c>
      <c r="E419" s="14">
        <f>SUM(E408:E418)</f>
        <v>2746059.3800000004</v>
      </c>
    </row>
    <row r="420" spans="1:5" ht="15" x14ac:dyDescent="0.2">
      <c r="A420" s="5"/>
      <c r="B420" s="6" t="s">
        <v>332</v>
      </c>
      <c r="C420" s="16"/>
      <c r="D420" s="43"/>
      <c r="E420" s="11"/>
    </row>
    <row r="421" spans="1:5" x14ac:dyDescent="0.2">
      <c r="A421" s="5">
        <v>1621100100</v>
      </c>
      <c r="B421" s="5" t="s">
        <v>138</v>
      </c>
      <c r="C421" s="12">
        <v>180000</v>
      </c>
      <c r="D421" s="18">
        <v>260000</v>
      </c>
      <c r="E421" s="11">
        <v>234709.37</v>
      </c>
    </row>
    <row r="422" spans="1:5" x14ac:dyDescent="0.2">
      <c r="A422" s="5">
        <v>1621100121</v>
      </c>
      <c r="B422" s="5" t="s">
        <v>250</v>
      </c>
      <c r="C422" s="12">
        <v>4000</v>
      </c>
      <c r="D422" s="18">
        <v>4000</v>
      </c>
      <c r="E422" s="11">
        <v>2534.4</v>
      </c>
    </row>
    <row r="423" spans="1:5" x14ac:dyDescent="0.2">
      <c r="A423" s="5">
        <v>1621100122</v>
      </c>
      <c r="B423" s="5" t="s">
        <v>251</v>
      </c>
      <c r="C423" s="12">
        <v>3000</v>
      </c>
      <c r="D423" s="18">
        <v>4000</v>
      </c>
      <c r="E423" s="11">
        <v>5451.56</v>
      </c>
    </row>
    <row r="424" spans="1:5" x14ac:dyDescent="0.2">
      <c r="A424" s="5">
        <v>1621100126</v>
      </c>
      <c r="B424" s="5" t="s">
        <v>252</v>
      </c>
      <c r="C424" s="12">
        <v>8000</v>
      </c>
      <c r="D424" s="18">
        <v>10000</v>
      </c>
      <c r="E424" s="11">
        <v>12441.6</v>
      </c>
    </row>
    <row r="425" spans="1:5" x14ac:dyDescent="0.2">
      <c r="A425" s="5">
        <v>1621100127</v>
      </c>
      <c r="B425" s="5" t="s">
        <v>253</v>
      </c>
      <c r="C425" s="12">
        <v>20000</v>
      </c>
      <c r="D425" s="18">
        <v>18000</v>
      </c>
      <c r="E425" s="11">
        <v>15516.98</v>
      </c>
    </row>
    <row r="426" spans="1:5" x14ac:dyDescent="0.2">
      <c r="A426" s="5">
        <v>1621100128</v>
      </c>
      <c r="B426" s="5" t="s">
        <v>254</v>
      </c>
      <c r="C426" s="12">
        <v>1000</v>
      </c>
      <c r="D426" s="18">
        <v>2000</v>
      </c>
      <c r="E426" s="11">
        <v>1037.83</v>
      </c>
    </row>
    <row r="427" spans="1:5" x14ac:dyDescent="0.2">
      <c r="A427" s="5">
        <v>1621100130</v>
      </c>
      <c r="B427" s="5" t="s">
        <v>255</v>
      </c>
      <c r="C427" s="12">
        <v>1000</v>
      </c>
      <c r="D427" s="18">
        <v>1000</v>
      </c>
      <c r="E427" s="11">
        <v>787.3</v>
      </c>
    </row>
    <row r="428" spans="1:5" x14ac:dyDescent="0.2">
      <c r="A428" s="5">
        <v>1621100179</v>
      </c>
      <c r="B428" s="5" t="s">
        <v>256</v>
      </c>
      <c r="C428" s="12">
        <v>2000</v>
      </c>
      <c r="D428" s="18">
        <v>6000</v>
      </c>
      <c r="E428" s="11">
        <v>-23650.45</v>
      </c>
    </row>
    <row r="429" spans="1:5" x14ac:dyDescent="0.2">
      <c r="A429" s="5">
        <v>1621100409</v>
      </c>
      <c r="B429" s="5" t="s">
        <v>333</v>
      </c>
      <c r="C429" s="12">
        <v>1000000</v>
      </c>
      <c r="D429" s="18">
        <v>440000</v>
      </c>
      <c r="E429" s="11">
        <v>545778.07999999996</v>
      </c>
    </row>
    <row r="430" spans="1:5" x14ac:dyDescent="0.2">
      <c r="A430" s="5">
        <v>1621100410</v>
      </c>
      <c r="B430" s="5" t="s">
        <v>334</v>
      </c>
      <c r="C430" s="12">
        <v>1500000</v>
      </c>
      <c r="D430" s="18">
        <v>1580000</v>
      </c>
      <c r="E430" s="11">
        <v>1224671.54</v>
      </c>
    </row>
    <row r="431" spans="1:5" x14ac:dyDescent="0.2">
      <c r="A431" s="19">
        <v>1621100412</v>
      </c>
      <c r="B431" s="19" t="s">
        <v>335</v>
      </c>
      <c r="C431" s="9">
        <v>2537000</v>
      </c>
      <c r="D431" s="31">
        <v>2537000</v>
      </c>
      <c r="E431" s="11">
        <v>2489250</v>
      </c>
    </row>
    <row r="432" spans="1:5" x14ac:dyDescent="0.2">
      <c r="A432" s="5">
        <v>1621100411</v>
      </c>
      <c r="B432" s="5" t="s">
        <v>336</v>
      </c>
      <c r="C432" s="12">
        <v>600000</v>
      </c>
      <c r="D432" s="18">
        <v>865000</v>
      </c>
      <c r="E432" s="11">
        <v>568256.27</v>
      </c>
    </row>
    <row r="433" spans="1:5" x14ac:dyDescent="0.2">
      <c r="A433" s="5">
        <v>1621100560</v>
      </c>
      <c r="B433" s="5" t="s">
        <v>268</v>
      </c>
      <c r="C433" s="12">
        <v>11000</v>
      </c>
      <c r="D433" s="18">
        <v>10000</v>
      </c>
      <c r="E433" s="11">
        <v>8229.7900000000009</v>
      </c>
    </row>
    <row r="434" spans="1:5" ht="15" x14ac:dyDescent="0.25">
      <c r="A434" s="5"/>
      <c r="B434" s="13" t="s">
        <v>337</v>
      </c>
      <c r="C434" s="20">
        <f>SUM(C421:C433)</f>
        <v>5867000</v>
      </c>
      <c r="D434" s="15">
        <f>SUM(D421:D433)</f>
        <v>5737000</v>
      </c>
      <c r="E434" s="14">
        <f>SUM(E421:E433)</f>
        <v>5085014.2700000005</v>
      </c>
    </row>
    <row r="435" spans="1:5" ht="15" x14ac:dyDescent="0.2">
      <c r="A435" s="5"/>
      <c r="B435" s="6" t="s">
        <v>338</v>
      </c>
      <c r="C435" s="16"/>
      <c r="D435" s="43"/>
      <c r="E435" s="11"/>
    </row>
    <row r="436" spans="1:5" x14ac:dyDescent="0.2">
      <c r="A436" s="5">
        <v>1623000100</v>
      </c>
      <c r="B436" s="5" t="s">
        <v>264</v>
      </c>
      <c r="C436" s="12">
        <v>2400000</v>
      </c>
      <c r="D436" s="10">
        <v>2100000</v>
      </c>
      <c r="E436" s="11">
        <v>1939370.77</v>
      </c>
    </row>
    <row r="437" spans="1:5" x14ac:dyDescent="0.2">
      <c r="A437" s="5">
        <v>1623000121</v>
      </c>
      <c r="B437" s="5" t="s">
        <v>250</v>
      </c>
      <c r="C437" s="12">
        <v>37000</v>
      </c>
      <c r="D437" s="10">
        <v>34000</v>
      </c>
      <c r="E437" s="11">
        <v>32814.79</v>
      </c>
    </row>
    <row r="438" spans="1:5" x14ac:dyDescent="0.2">
      <c r="A438" s="5">
        <v>1623000122</v>
      </c>
      <c r="B438" s="5" t="s">
        <v>251</v>
      </c>
      <c r="C438" s="12">
        <v>30000</v>
      </c>
      <c r="D438" s="10">
        <v>30000</v>
      </c>
      <c r="E438" s="11">
        <v>23750</v>
      </c>
    </row>
    <row r="439" spans="1:5" x14ac:dyDescent="0.2">
      <c r="A439" s="5">
        <v>1623000126</v>
      </c>
      <c r="B439" s="5" t="s">
        <v>252</v>
      </c>
      <c r="C439" s="12">
        <v>90000</v>
      </c>
      <c r="D439" s="10">
        <v>80000</v>
      </c>
      <c r="E439" s="11">
        <v>63936</v>
      </c>
    </row>
    <row r="440" spans="1:5" x14ac:dyDescent="0.2">
      <c r="A440" s="5">
        <v>1623000127</v>
      </c>
      <c r="B440" s="5" t="s">
        <v>253</v>
      </c>
      <c r="C440" s="12">
        <v>250000</v>
      </c>
      <c r="D440" s="10">
        <v>240000</v>
      </c>
      <c r="E440" s="11">
        <v>204035.38</v>
      </c>
    </row>
    <row r="441" spans="1:5" x14ac:dyDescent="0.2">
      <c r="A441" s="5">
        <v>1623000128</v>
      </c>
      <c r="B441" s="5" t="s">
        <v>254</v>
      </c>
      <c r="C441" s="12">
        <v>10000</v>
      </c>
      <c r="D441" s="10">
        <v>8500</v>
      </c>
      <c r="E441" s="11">
        <v>8004</v>
      </c>
    </row>
    <row r="442" spans="1:5" x14ac:dyDescent="0.2">
      <c r="A442" s="5">
        <v>1623000130</v>
      </c>
      <c r="B442" s="5" t="s">
        <v>255</v>
      </c>
      <c r="C442" s="12">
        <v>20000</v>
      </c>
      <c r="D442" s="10">
        <v>18000</v>
      </c>
      <c r="E442" s="11">
        <v>15866.1</v>
      </c>
    </row>
    <row r="443" spans="1:5" x14ac:dyDescent="0.2">
      <c r="A443" s="5">
        <v>1623000179</v>
      </c>
      <c r="B443" s="5" t="s">
        <v>256</v>
      </c>
      <c r="C443" s="12">
        <v>90000</v>
      </c>
      <c r="D443" s="10">
        <v>90000</v>
      </c>
      <c r="E443" s="11">
        <v>68372.22</v>
      </c>
    </row>
    <row r="444" spans="1:5" x14ac:dyDescent="0.2">
      <c r="A444" s="5">
        <v>1623000532</v>
      </c>
      <c r="B444" s="5" t="s">
        <v>257</v>
      </c>
      <c r="C444" s="12">
        <v>70000</v>
      </c>
      <c r="D444" s="10">
        <v>70000</v>
      </c>
      <c r="E444" s="11">
        <v>68544.61</v>
      </c>
    </row>
    <row r="445" spans="1:5" x14ac:dyDescent="0.2">
      <c r="A445" s="5">
        <v>1623000540</v>
      </c>
      <c r="B445" s="5" t="s">
        <v>339</v>
      </c>
      <c r="C445" s="12">
        <v>120000</v>
      </c>
      <c r="D445" s="10">
        <v>150000</v>
      </c>
      <c r="E445" s="11">
        <v>105671.93</v>
      </c>
    </row>
    <row r="446" spans="1:5" x14ac:dyDescent="0.2">
      <c r="A446" s="5">
        <v>1623000560</v>
      </c>
      <c r="B446" s="5" t="s">
        <v>268</v>
      </c>
      <c r="C446" s="12">
        <v>160000</v>
      </c>
      <c r="D446" s="10">
        <v>160000</v>
      </c>
      <c r="E446" s="11">
        <v>68928.67</v>
      </c>
    </row>
    <row r="447" spans="1:5" x14ac:dyDescent="0.2">
      <c r="A447" s="5">
        <v>1623000581</v>
      </c>
      <c r="B447" s="5" t="s">
        <v>340</v>
      </c>
      <c r="C447" s="12">
        <v>250000</v>
      </c>
      <c r="D447" s="10">
        <v>300000</v>
      </c>
      <c r="E447" s="11">
        <v>282434.25</v>
      </c>
    </row>
    <row r="448" spans="1:5" x14ac:dyDescent="0.2">
      <c r="A448" s="5">
        <v>1623000750</v>
      </c>
      <c r="B448" s="5" t="s">
        <v>341</v>
      </c>
      <c r="C448" s="12">
        <v>450000</v>
      </c>
      <c r="D448" s="10">
        <v>350000</v>
      </c>
      <c r="E448" s="11">
        <v>349383.4</v>
      </c>
    </row>
    <row r="449" spans="1:5" x14ac:dyDescent="0.2">
      <c r="A449" s="19">
        <v>1623000757</v>
      </c>
      <c r="B449" s="19" t="s">
        <v>342</v>
      </c>
      <c r="C449" s="9"/>
      <c r="D449" s="10">
        <v>35000</v>
      </c>
      <c r="E449" s="11">
        <v>12048.16</v>
      </c>
    </row>
    <row r="450" spans="1:5" x14ac:dyDescent="0.2">
      <c r="A450" s="5">
        <v>1623000980</v>
      </c>
      <c r="B450" s="5" t="s">
        <v>261</v>
      </c>
      <c r="C450" s="12">
        <v>10000</v>
      </c>
      <c r="D450" s="10">
        <v>10000</v>
      </c>
      <c r="E450" s="11">
        <v>774.98</v>
      </c>
    </row>
    <row r="451" spans="1:5" x14ac:dyDescent="0.2">
      <c r="A451" s="5">
        <v>1623000981</v>
      </c>
      <c r="B451" s="5" t="s">
        <v>326</v>
      </c>
      <c r="C451" s="12">
        <v>750000</v>
      </c>
      <c r="D451" s="10">
        <v>750000</v>
      </c>
      <c r="E451" s="11">
        <v>76707.53</v>
      </c>
    </row>
    <row r="452" spans="1:5" ht="15" x14ac:dyDescent="0.2">
      <c r="A452" s="5"/>
      <c r="B452" s="13" t="s">
        <v>343</v>
      </c>
      <c r="C452" s="14">
        <f>SUM(C436:C451)</f>
        <v>4737000</v>
      </c>
      <c r="D452" s="15">
        <f>SUM(D436:D451)</f>
        <v>4425500</v>
      </c>
      <c r="E452" s="14">
        <f>SUM(E436:E451)</f>
        <v>3320642.79</v>
      </c>
    </row>
    <row r="453" spans="1:5" ht="15" x14ac:dyDescent="0.2">
      <c r="A453" s="5"/>
      <c r="B453" s="6" t="s">
        <v>344</v>
      </c>
      <c r="C453" s="16"/>
      <c r="D453" s="43"/>
      <c r="E453" s="11"/>
    </row>
    <row r="454" spans="1:5" x14ac:dyDescent="0.2">
      <c r="A454" s="5">
        <v>1625000100</v>
      </c>
      <c r="B454" s="5" t="s">
        <v>345</v>
      </c>
      <c r="C454" s="12">
        <v>1700000</v>
      </c>
      <c r="D454" s="18">
        <v>1250000</v>
      </c>
      <c r="E454" s="11">
        <v>1204034</v>
      </c>
    </row>
    <row r="455" spans="1:5" x14ac:dyDescent="0.2">
      <c r="A455" s="5">
        <v>1625000121</v>
      </c>
      <c r="B455" s="5" t="s">
        <v>250</v>
      </c>
      <c r="C455" s="12">
        <v>23000</v>
      </c>
      <c r="D455" s="18">
        <v>18000</v>
      </c>
      <c r="E455" s="11">
        <v>17687</v>
      </c>
    </row>
    <row r="456" spans="1:5" x14ac:dyDescent="0.2">
      <c r="A456" s="5">
        <v>1625000122</v>
      </c>
      <c r="B456" s="5" t="s">
        <v>251</v>
      </c>
      <c r="C456" s="12">
        <v>22000</v>
      </c>
      <c r="D456" s="18">
        <v>18000</v>
      </c>
      <c r="E456" s="11">
        <v>16362</v>
      </c>
    </row>
    <row r="457" spans="1:5" x14ac:dyDescent="0.2">
      <c r="A457" s="5">
        <v>1625000126</v>
      </c>
      <c r="B457" s="5" t="s">
        <v>252</v>
      </c>
      <c r="C457" s="12">
        <v>55000</v>
      </c>
      <c r="D457" s="18">
        <v>45000</v>
      </c>
      <c r="E457" s="11">
        <v>39812</v>
      </c>
    </row>
    <row r="458" spans="1:5" x14ac:dyDescent="0.2">
      <c r="A458" s="5">
        <v>1625000127</v>
      </c>
      <c r="B458" s="5" t="s">
        <v>253</v>
      </c>
      <c r="C458" s="12">
        <v>75000</v>
      </c>
      <c r="D458" s="18">
        <v>25000</v>
      </c>
      <c r="E458" s="11">
        <v>21214</v>
      </c>
    </row>
    <row r="459" spans="1:5" x14ac:dyDescent="0.2">
      <c r="A459" s="5">
        <v>1625000128</v>
      </c>
      <c r="B459" s="5" t="s">
        <v>254</v>
      </c>
      <c r="C459" s="12">
        <v>8000</v>
      </c>
      <c r="D459" s="18">
        <v>7000</v>
      </c>
      <c r="E459" s="11">
        <v>5467</v>
      </c>
    </row>
    <row r="460" spans="1:5" x14ac:dyDescent="0.2">
      <c r="A460" s="5">
        <v>1625000130</v>
      </c>
      <c r="B460" s="5" t="s">
        <v>255</v>
      </c>
      <c r="C460" s="12">
        <v>26000</v>
      </c>
      <c r="D460" s="18">
        <v>20000</v>
      </c>
      <c r="E460" s="11">
        <v>18907</v>
      </c>
    </row>
    <row r="461" spans="1:5" x14ac:dyDescent="0.2">
      <c r="A461" s="5">
        <v>1625000179</v>
      </c>
      <c r="B461" s="5" t="s">
        <v>312</v>
      </c>
      <c r="C461" s="12">
        <v>5000</v>
      </c>
      <c r="D461" s="18">
        <v>20000</v>
      </c>
      <c r="E461" s="11">
        <v>13065</v>
      </c>
    </row>
    <row r="462" spans="1:5" x14ac:dyDescent="0.2">
      <c r="A462" s="5">
        <v>1625000532</v>
      </c>
      <c r="B462" s="5" t="s">
        <v>257</v>
      </c>
      <c r="C462" s="12">
        <v>55000</v>
      </c>
      <c r="D462" s="18">
        <v>50000</v>
      </c>
      <c r="E462" s="11">
        <v>40408</v>
      </c>
    </row>
    <row r="463" spans="1:5" x14ac:dyDescent="0.2">
      <c r="A463" s="5">
        <v>1625000560</v>
      </c>
      <c r="B463" s="5" t="s">
        <v>346</v>
      </c>
      <c r="C463" s="12">
        <v>60000</v>
      </c>
      <c r="D463" s="18">
        <v>60000</v>
      </c>
      <c r="E463" s="11">
        <v>47005</v>
      </c>
    </row>
    <row r="464" spans="1:5" x14ac:dyDescent="0.2">
      <c r="A464" s="5">
        <v>1625000561</v>
      </c>
      <c r="B464" s="5" t="s">
        <v>347</v>
      </c>
      <c r="C464" s="12">
        <v>30000</v>
      </c>
      <c r="D464" s="18">
        <v>30000</v>
      </c>
      <c r="E464" s="11">
        <v>17368</v>
      </c>
    </row>
    <row r="465" spans="1:5" x14ac:dyDescent="0.2">
      <c r="A465" s="5">
        <v>1625000751</v>
      </c>
      <c r="B465" s="5" t="s">
        <v>348</v>
      </c>
      <c r="C465" s="12"/>
      <c r="D465" s="18">
        <v>0</v>
      </c>
      <c r="E465" s="11">
        <v>66863</v>
      </c>
    </row>
    <row r="466" spans="1:5" ht="15" x14ac:dyDescent="0.25">
      <c r="A466" s="5"/>
      <c r="B466" s="13" t="s">
        <v>349</v>
      </c>
      <c r="C466" s="20">
        <f>SUM(C454:C465)</f>
        <v>2059000</v>
      </c>
      <c r="D466" s="15">
        <f>SUM(D454:D465)</f>
        <v>1543000</v>
      </c>
      <c r="E466" s="14">
        <f>SUM(E454:E465)</f>
        <v>1508192</v>
      </c>
    </row>
    <row r="467" spans="1:5" ht="15" x14ac:dyDescent="0.2">
      <c r="A467" s="5"/>
      <c r="B467" s="13" t="s">
        <v>350</v>
      </c>
      <c r="C467" s="15">
        <f>+C419+C434+C452+C466</f>
        <v>15975000</v>
      </c>
      <c r="D467" s="15">
        <f>+D419+D434+D452+D466</f>
        <v>14594500</v>
      </c>
      <c r="E467" s="14">
        <f>+E419+E434+E452+E466</f>
        <v>12659908.440000001</v>
      </c>
    </row>
    <row r="468" spans="1:5" ht="15" x14ac:dyDescent="0.2">
      <c r="A468" s="5"/>
      <c r="B468" s="6" t="s">
        <v>351</v>
      </c>
      <c r="C468" s="16"/>
      <c r="D468" s="43"/>
      <c r="E468" s="11"/>
    </row>
    <row r="469" spans="1:5" x14ac:dyDescent="0.2">
      <c r="A469" s="5">
        <v>1631000610</v>
      </c>
      <c r="B469" s="5" t="s">
        <v>352</v>
      </c>
      <c r="C469" s="12">
        <v>30000</v>
      </c>
      <c r="D469" s="18">
        <v>30000</v>
      </c>
      <c r="E469" s="11">
        <v>23997.99</v>
      </c>
    </row>
    <row r="470" spans="1:5" x14ac:dyDescent="0.2">
      <c r="A470" s="5">
        <v>1631002610</v>
      </c>
      <c r="B470" s="5" t="s">
        <v>353</v>
      </c>
      <c r="C470" s="12">
        <v>9000</v>
      </c>
      <c r="D470" s="18">
        <v>8000</v>
      </c>
      <c r="E470" s="11">
        <v>8544.7000000000007</v>
      </c>
    </row>
    <row r="471" spans="1:5" x14ac:dyDescent="0.2">
      <c r="A471" s="5">
        <v>1631009610</v>
      </c>
      <c r="B471" s="5" t="s">
        <v>354</v>
      </c>
      <c r="C471" s="12">
        <v>70000</v>
      </c>
      <c r="D471" s="18">
        <v>100000</v>
      </c>
      <c r="E471" s="11">
        <v>85511.59</v>
      </c>
    </row>
    <row r="472" spans="1:5" x14ac:dyDescent="0.2">
      <c r="A472" s="5">
        <v>1631010610</v>
      </c>
      <c r="B472" s="5" t="s">
        <v>355</v>
      </c>
      <c r="C472" s="12">
        <v>6000</v>
      </c>
      <c r="D472" s="18">
        <v>15000</v>
      </c>
      <c r="E472" s="11">
        <v>9545.07</v>
      </c>
    </row>
    <row r="473" spans="1:5" x14ac:dyDescent="0.2">
      <c r="A473" s="5">
        <v>1631011610</v>
      </c>
      <c r="B473" s="5" t="s">
        <v>356</v>
      </c>
      <c r="C473" s="12">
        <v>5000</v>
      </c>
      <c r="D473" s="18">
        <v>10000</v>
      </c>
      <c r="E473" s="11">
        <v>5879.96</v>
      </c>
    </row>
    <row r="474" spans="1:5" x14ac:dyDescent="0.2">
      <c r="A474" s="5">
        <v>1631012610</v>
      </c>
      <c r="B474" s="5" t="s">
        <v>357</v>
      </c>
      <c r="C474" s="12">
        <v>50000</v>
      </c>
      <c r="D474" s="18">
        <v>35000</v>
      </c>
      <c r="E474" s="11">
        <v>40388.480000000003</v>
      </c>
    </row>
    <row r="475" spans="1:5" x14ac:dyDescent="0.2">
      <c r="A475" s="5">
        <v>1631020610</v>
      </c>
      <c r="B475" s="5" t="s">
        <v>358</v>
      </c>
      <c r="C475" s="12">
        <v>4000</v>
      </c>
      <c r="D475" s="18">
        <v>4000</v>
      </c>
      <c r="E475" s="11">
        <v>2655.86</v>
      </c>
    </row>
    <row r="476" spans="1:5" x14ac:dyDescent="0.2">
      <c r="A476" s="5">
        <v>1631031610</v>
      </c>
      <c r="B476" s="5" t="s">
        <v>359</v>
      </c>
      <c r="C476" s="12">
        <v>6000</v>
      </c>
      <c r="D476" s="18">
        <v>10000</v>
      </c>
      <c r="E476" s="11">
        <v>7709.08</v>
      </c>
    </row>
    <row r="477" spans="1:5" x14ac:dyDescent="0.2">
      <c r="A477" s="5">
        <v>1631100610</v>
      </c>
      <c r="B477" s="5" t="s">
        <v>360</v>
      </c>
      <c r="C477" s="12">
        <v>2000</v>
      </c>
      <c r="D477" s="18">
        <v>2000</v>
      </c>
      <c r="E477" s="11">
        <v>-10.33</v>
      </c>
    </row>
    <row r="478" spans="1:5" x14ac:dyDescent="0.2">
      <c r="A478" s="5">
        <v>1631102610</v>
      </c>
      <c r="B478" s="5" t="s">
        <v>361</v>
      </c>
      <c r="C478" s="12">
        <v>1000</v>
      </c>
      <c r="D478" s="18">
        <v>1000</v>
      </c>
      <c r="E478" s="11">
        <v>0</v>
      </c>
    </row>
    <row r="479" spans="1:5" x14ac:dyDescent="0.2">
      <c r="A479" s="5">
        <v>1631288610</v>
      </c>
      <c r="B479" s="5" t="s">
        <v>362</v>
      </c>
      <c r="C479" s="12">
        <v>600000</v>
      </c>
      <c r="D479" s="18">
        <v>600000</v>
      </c>
      <c r="E479" s="11">
        <v>590582.29</v>
      </c>
    </row>
    <row r="480" spans="1:5" x14ac:dyDescent="0.2">
      <c r="A480" s="5">
        <v>1631468610</v>
      </c>
      <c r="B480" s="5" t="s">
        <v>363</v>
      </c>
      <c r="C480" s="12">
        <v>550000</v>
      </c>
      <c r="D480" s="18">
        <v>520000</v>
      </c>
      <c r="E480" s="11">
        <v>564074.75</v>
      </c>
    </row>
    <row r="481" spans="1:7" x14ac:dyDescent="0.2">
      <c r="A481" s="5">
        <v>1632000610</v>
      </c>
      <c r="B481" s="5" t="s">
        <v>364</v>
      </c>
      <c r="C481" s="12">
        <v>1200000</v>
      </c>
      <c r="D481" s="18">
        <v>650000</v>
      </c>
      <c r="E481" s="11">
        <v>863000</v>
      </c>
    </row>
    <row r="482" spans="1:7" x14ac:dyDescent="0.2">
      <c r="A482" s="5">
        <v>1632000640</v>
      </c>
      <c r="B482" s="5" t="s">
        <v>365</v>
      </c>
      <c r="C482" s="12">
        <v>2000</v>
      </c>
      <c r="D482" s="18">
        <v>2500</v>
      </c>
      <c r="E482" s="11">
        <v>425.23</v>
      </c>
    </row>
    <row r="483" spans="1:7" ht="15" x14ac:dyDescent="0.2">
      <c r="A483" s="5"/>
      <c r="B483" s="13" t="s">
        <v>366</v>
      </c>
      <c r="C483" s="14">
        <f>SUM(C469:C482)</f>
        <v>2535000</v>
      </c>
      <c r="D483" s="15">
        <f>SUM(D469:D482)</f>
        <v>1987500</v>
      </c>
      <c r="E483" s="14">
        <f>SUM(E469:E482)</f>
        <v>2202304.67</v>
      </c>
    </row>
    <row r="484" spans="1:7" ht="15" x14ac:dyDescent="0.2">
      <c r="A484" s="5"/>
      <c r="B484" s="6" t="s">
        <v>367</v>
      </c>
      <c r="C484" s="16"/>
      <c r="D484" s="43"/>
      <c r="E484" s="11"/>
    </row>
    <row r="485" spans="1:7" x14ac:dyDescent="0.2">
      <c r="A485" s="5">
        <v>1641000691</v>
      </c>
      <c r="B485" s="5" t="s">
        <v>368</v>
      </c>
      <c r="C485" s="18">
        <v>4038000</v>
      </c>
      <c r="D485" s="18">
        <v>4038000</v>
      </c>
      <c r="E485" s="11">
        <v>4038086.68</v>
      </c>
      <c r="F485" s="4" t="s">
        <v>80</v>
      </c>
      <c r="G485" s="52" t="s">
        <v>80</v>
      </c>
    </row>
    <row r="486" spans="1:7" x14ac:dyDescent="0.2">
      <c r="A486" s="5">
        <v>1641000692</v>
      </c>
      <c r="B486" s="5" t="s">
        <v>369</v>
      </c>
      <c r="C486" s="18">
        <v>528000</v>
      </c>
      <c r="D486" s="18">
        <v>593000</v>
      </c>
      <c r="E486" s="11">
        <v>641514.52</v>
      </c>
    </row>
    <row r="487" spans="1:7" x14ac:dyDescent="0.2">
      <c r="A487" s="5">
        <v>1641000693</v>
      </c>
      <c r="B487" s="5" t="s">
        <v>370</v>
      </c>
      <c r="C487" s="18">
        <v>69000</v>
      </c>
      <c r="D487" s="18">
        <v>15000</v>
      </c>
      <c r="E487" s="11">
        <v>20136.27</v>
      </c>
    </row>
    <row r="488" spans="1:7" x14ac:dyDescent="0.2">
      <c r="A488" s="5">
        <v>1642000691</v>
      </c>
      <c r="B488" s="5" t="s">
        <v>371</v>
      </c>
      <c r="C488" s="18">
        <v>2125000</v>
      </c>
      <c r="D488" s="18">
        <v>5125000</v>
      </c>
      <c r="E488" s="11">
        <v>2146997.61</v>
      </c>
    </row>
    <row r="489" spans="1:7" x14ac:dyDescent="0.2">
      <c r="A489" s="5">
        <v>1642000692</v>
      </c>
      <c r="B489" s="5" t="s">
        <v>369</v>
      </c>
      <c r="C489" s="18">
        <v>627000</v>
      </c>
      <c r="D489" s="18">
        <v>608000</v>
      </c>
      <c r="E489" s="11">
        <v>681580.79</v>
      </c>
    </row>
    <row r="490" spans="1:7" ht="15" x14ac:dyDescent="0.2">
      <c r="A490" s="5"/>
      <c r="B490" s="13" t="s">
        <v>372</v>
      </c>
      <c r="C490" s="15">
        <f>SUM(C485:C489)</f>
        <v>7387000</v>
      </c>
      <c r="D490" s="15">
        <f>SUM(D485:D489)</f>
        <v>10379000</v>
      </c>
      <c r="E490" s="14">
        <f>SUM(E485:E489)</f>
        <v>7528315.8700000001</v>
      </c>
    </row>
    <row r="491" spans="1:7" ht="15" x14ac:dyDescent="0.2">
      <c r="A491" s="5"/>
      <c r="B491" s="6" t="s">
        <v>373</v>
      </c>
      <c r="C491" s="16"/>
      <c r="D491" s="43"/>
      <c r="E491" s="11"/>
    </row>
    <row r="492" spans="1:7" x14ac:dyDescent="0.2">
      <c r="A492" s="5">
        <v>1712200100</v>
      </c>
      <c r="B492" s="5" t="s">
        <v>249</v>
      </c>
      <c r="C492" s="12">
        <v>2800000</v>
      </c>
      <c r="D492" s="18">
        <v>3100000</v>
      </c>
      <c r="E492" s="11">
        <v>2963583</v>
      </c>
    </row>
    <row r="493" spans="1:7" x14ac:dyDescent="0.2">
      <c r="A493" s="5">
        <v>1712200121</v>
      </c>
      <c r="B493" s="5" t="s">
        <v>250</v>
      </c>
      <c r="C493" s="12">
        <v>60000</v>
      </c>
      <c r="D493" s="18">
        <v>70000</v>
      </c>
      <c r="E493" s="11">
        <v>68700</v>
      </c>
    </row>
    <row r="494" spans="1:7" x14ac:dyDescent="0.2">
      <c r="A494" s="5">
        <v>1712200122</v>
      </c>
      <c r="B494" s="5" t="s">
        <v>251</v>
      </c>
      <c r="C494" s="12">
        <v>40000</v>
      </c>
      <c r="D494" s="18">
        <v>40000</v>
      </c>
      <c r="E494" s="11">
        <v>38238</v>
      </c>
    </row>
    <row r="495" spans="1:7" x14ac:dyDescent="0.2">
      <c r="A495" s="5">
        <v>1712200126</v>
      </c>
      <c r="B495" s="5" t="s">
        <v>252</v>
      </c>
      <c r="C495" s="12">
        <v>120000</v>
      </c>
      <c r="D495" s="18">
        <v>120000</v>
      </c>
      <c r="E495" s="11">
        <v>109157</v>
      </c>
    </row>
    <row r="496" spans="1:7" x14ac:dyDescent="0.2">
      <c r="A496" s="5">
        <v>1712200127</v>
      </c>
      <c r="B496" s="5" t="s">
        <v>253</v>
      </c>
      <c r="C496" s="12">
        <v>230000</v>
      </c>
      <c r="D496" s="18">
        <v>250000</v>
      </c>
      <c r="E496" s="11">
        <v>239911</v>
      </c>
    </row>
    <row r="497" spans="1:5" x14ac:dyDescent="0.2">
      <c r="A497" s="5">
        <v>1712200128</v>
      </c>
      <c r="B497" s="5" t="s">
        <v>254</v>
      </c>
      <c r="C497" s="12">
        <v>12000</v>
      </c>
      <c r="D497" s="18">
        <v>14000</v>
      </c>
      <c r="E497" s="11">
        <v>11938</v>
      </c>
    </row>
    <row r="498" spans="1:5" x14ac:dyDescent="0.2">
      <c r="A498" s="5">
        <v>1712200130</v>
      </c>
      <c r="B498" s="5" t="s">
        <v>255</v>
      </c>
      <c r="C498" s="12">
        <v>47000</v>
      </c>
      <c r="D498" s="18">
        <v>45000</v>
      </c>
      <c r="E498" s="11">
        <v>46709</v>
      </c>
    </row>
    <row r="499" spans="1:5" x14ac:dyDescent="0.2">
      <c r="A499" s="5">
        <v>1712200179</v>
      </c>
      <c r="B499" s="5" t="s">
        <v>256</v>
      </c>
      <c r="C499" s="12">
        <v>500000</v>
      </c>
      <c r="D499" s="18">
        <v>480000</v>
      </c>
      <c r="E499" s="11">
        <v>460028</v>
      </c>
    </row>
    <row r="500" spans="1:5" x14ac:dyDescent="0.2">
      <c r="A500" s="5">
        <v>1712200320</v>
      </c>
      <c r="B500" s="5" t="s">
        <v>290</v>
      </c>
      <c r="C500" s="12">
        <v>200000</v>
      </c>
      <c r="D500" s="18"/>
      <c r="E500" s="11">
        <v>772764</v>
      </c>
    </row>
    <row r="501" spans="1:5" x14ac:dyDescent="0.2">
      <c r="A501" s="5">
        <v>1712200720</v>
      </c>
      <c r="B501" s="5" t="s">
        <v>374</v>
      </c>
      <c r="C501" s="12">
        <v>30000</v>
      </c>
      <c r="D501" s="18">
        <v>30000</v>
      </c>
      <c r="E501" s="11">
        <v>30000</v>
      </c>
    </row>
    <row r="502" spans="1:5" x14ac:dyDescent="0.2">
      <c r="A502" s="5">
        <v>1712200750</v>
      </c>
      <c r="B502" s="5" t="s">
        <v>375</v>
      </c>
      <c r="C502" s="12">
        <v>220000</v>
      </c>
      <c r="D502" s="18">
        <v>400000</v>
      </c>
      <c r="E502" s="11">
        <v>213709</v>
      </c>
    </row>
    <row r="503" spans="1:5" x14ac:dyDescent="0.2">
      <c r="A503" s="5">
        <v>1712200751</v>
      </c>
      <c r="B503" s="5" t="s">
        <v>376</v>
      </c>
      <c r="C503" s="12">
        <v>1500000</v>
      </c>
      <c r="D503" s="18">
        <v>1350000</v>
      </c>
      <c r="E503" s="11">
        <v>1266406</v>
      </c>
    </row>
    <row r="504" spans="1:5" x14ac:dyDescent="0.2">
      <c r="A504" s="5">
        <v>1712200752</v>
      </c>
      <c r="B504" s="5" t="s">
        <v>377</v>
      </c>
      <c r="C504" s="12">
        <v>7800000</v>
      </c>
      <c r="D504" s="18">
        <v>7600000</v>
      </c>
      <c r="E504" s="11">
        <v>7072707</v>
      </c>
    </row>
    <row r="505" spans="1:5" x14ac:dyDescent="0.2">
      <c r="A505" s="5">
        <v>1712200754</v>
      </c>
      <c r="B505" s="5" t="s">
        <v>378</v>
      </c>
      <c r="C505" s="12">
        <v>50000</v>
      </c>
      <c r="D505" s="18">
        <v>50000</v>
      </c>
      <c r="E505" s="11">
        <v>0</v>
      </c>
    </row>
    <row r="506" spans="1:5" x14ac:dyDescent="0.2">
      <c r="A506" s="5">
        <v>1712200780</v>
      </c>
      <c r="B506" s="5" t="s">
        <v>379</v>
      </c>
      <c r="C506" s="12">
        <v>250000</v>
      </c>
      <c r="D506" s="18">
        <v>250000</v>
      </c>
      <c r="E506" s="11">
        <v>163507</v>
      </c>
    </row>
    <row r="507" spans="1:5" x14ac:dyDescent="0.2">
      <c r="A507" s="5">
        <v>1712200930</v>
      </c>
      <c r="B507" s="5" t="s">
        <v>380</v>
      </c>
      <c r="C507" s="12">
        <v>10000</v>
      </c>
      <c r="D507" s="18">
        <v>10000</v>
      </c>
      <c r="E507" s="11">
        <v>8190</v>
      </c>
    </row>
    <row r="508" spans="1:5" ht="15" x14ac:dyDescent="0.25">
      <c r="A508" s="5"/>
      <c r="B508" s="13" t="s">
        <v>381</v>
      </c>
      <c r="C508" s="20">
        <f>SUM(C492:C507)</f>
        <v>13869000</v>
      </c>
      <c r="D508" s="15">
        <f>SUM(D492:D507)</f>
        <v>13809000</v>
      </c>
      <c r="E508" s="14">
        <f>SUM(E492:E507)</f>
        <v>13465547</v>
      </c>
    </row>
    <row r="509" spans="1:5" ht="15" x14ac:dyDescent="0.2">
      <c r="A509" s="5"/>
      <c r="B509" s="6" t="s">
        <v>382</v>
      </c>
      <c r="C509" s="16"/>
      <c r="D509" s="43"/>
      <c r="E509" s="11"/>
    </row>
    <row r="510" spans="1:5" x14ac:dyDescent="0.2">
      <c r="A510" s="5">
        <v>1712300100</v>
      </c>
      <c r="B510" s="5" t="s">
        <v>249</v>
      </c>
      <c r="C510" s="12">
        <v>2300000</v>
      </c>
      <c r="D510" s="18">
        <v>1950000</v>
      </c>
      <c r="E510" s="11">
        <v>1905392</v>
      </c>
    </row>
    <row r="511" spans="1:5" x14ac:dyDescent="0.2">
      <c r="A511" s="5">
        <v>1712300121</v>
      </c>
      <c r="B511" s="5" t="s">
        <v>250</v>
      </c>
      <c r="C511" s="12">
        <v>28000</v>
      </c>
      <c r="D511" s="18">
        <v>21000</v>
      </c>
      <c r="E511" s="11">
        <v>20146</v>
      </c>
    </row>
    <row r="512" spans="1:5" x14ac:dyDescent="0.2">
      <c r="A512" s="5">
        <v>1712300122</v>
      </c>
      <c r="B512" s="5" t="s">
        <v>251</v>
      </c>
      <c r="C512" s="12">
        <v>23000</v>
      </c>
      <c r="D512" s="18">
        <v>20000</v>
      </c>
      <c r="E512" s="11">
        <v>19801</v>
      </c>
    </row>
    <row r="513" spans="1:5" x14ac:dyDescent="0.2">
      <c r="A513" s="5">
        <v>1712300126</v>
      </c>
      <c r="B513" s="5" t="s">
        <v>252</v>
      </c>
      <c r="C513" s="12">
        <v>65000</v>
      </c>
      <c r="D513" s="18">
        <v>58000</v>
      </c>
      <c r="E513" s="11">
        <v>56982</v>
      </c>
    </row>
    <row r="514" spans="1:5" x14ac:dyDescent="0.2">
      <c r="A514" s="5">
        <v>1712300127</v>
      </c>
      <c r="B514" s="5" t="s">
        <v>253</v>
      </c>
      <c r="C514" s="12">
        <v>300000</v>
      </c>
      <c r="D514" s="18">
        <v>230000</v>
      </c>
      <c r="E514" s="11">
        <v>220172</v>
      </c>
    </row>
    <row r="515" spans="1:5" x14ac:dyDescent="0.2">
      <c r="A515" s="5">
        <v>1712300128</v>
      </c>
      <c r="B515" s="5" t="s">
        <v>254</v>
      </c>
      <c r="C515" s="12">
        <v>8000</v>
      </c>
      <c r="D515" s="18">
        <v>7000</v>
      </c>
      <c r="E515" s="11">
        <v>6865</v>
      </c>
    </row>
    <row r="516" spans="1:5" x14ac:dyDescent="0.2">
      <c r="A516" s="5">
        <v>1712300130</v>
      </c>
      <c r="B516" s="5" t="s">
        <v>255</v>
      </c>
      <c r="C516" s="12">
        <v>45000</v>
      </c>
      <c r="D516" s="18">
        <v>40000</v>
      </c>
      <c r="E516" s="11">
        <v>40883</v>
      </c>
    </row>
    <row r="517" spans="1:5" x14ac:dyDescent="0.2">
      <c r="A517" s="5">
        <v>1712300179</v>
      </c>
      <c r="B517" s="5" t="s">
        <v>256</v>
      </c>
      <c r="C517" s="12">
        <v>440000</v>
      </c>
      <c r="D517" s="18">
        <v>380000</v>
      </c>
      <c r="E517" s="11">
        <v>375085</v>
      </c>
    </row>
    <row r="518" spans="1:5" x14ac:dyDescent="0.2">
      <c r="A518" s="5">
        <v>1712300530</v>
      </c>
      <c r="B518" s="5" t="s">
        <v>320</v>
      </c>
      <c r="C518" s="12">
        <v>25000</v>
      </c>
      <c r="D518" s="18">
        <v>50000</v>
      </c>
      <c r="E518" s="11">
        <v>52658</v>
      </c>
    </row>
    <row r="519" spans="1:5" x14ac:dyDescent="0.2">
      <c r="A519" s="5">
        <v>1712300720</v>
      </c>
      <c r="B519" s="5" t="s">
        <v>374</v>
      </c>
      <c r="C519" s="9">
        <v>181700</v>
      </c>
      <c r="D519" s="18">
        <v>130000</v>
      </c>
      <c r="E519" s="11">
        <v>123350</v>
      </c>
    </row>
    <row r="520" spans="1:5" x14ac:dyDescent="0.2">
      <c r="A520" s="5">
        <v>1712300750</v>
      </c>
      <c r="B520" s="5" t="s">
        <v>383</v>
      </c>
      <c r="C520" s="12">
        <v>950000</v>
      </c>
      <c r="D520" s="18">
        <v>850000</v>
      </c>
      <c r="E520" s="11">
        <v>728985</v>
      </c>
    </row>
    <row r="521" spans="1:5" x14ac:dyDescent="0.2">
      <c r="A521" s="5">
        <v>1712300751</v>
      </c>
      <c r="B521" s="5" t="s">
        <v>384</v>
      </c>
      <c r="C521" s="12">
        <v>7900000</v>
      </c>
      <c r="D521" s="18">
        <v>6800000</v>
      </c>
      <c r="E521" s="11">
        <v>6902691</v>
      </c>
    </row>
    <row r="522" spans="1:5" x14ac:dyDescent="0.2">
      <c r="A522" s="5">
        <v>1712300752</v>
      </c>
      <c r="B522" s="5" t="s">
        <v>385</v>
      </c>
      <c r="C522" s="12">
        <v>400000</v>
      </c>
      <c r="D522" s="18">
        <v>400000</v>
      </c>
      <c r="E522" s="11">
        <v>355204</v>
      </c>
    </row>
    <row r="523" spans="1:5" x14ac:dyDescent="0.2">
      <c r="A523" s="5">
        <v>1712300755</v>
      </c>
      <c r="B523" s="5" t="s">
        <v>386</v>
      </c>
      <c r="C523" s="12">
        <v>1200000</v>
      </c>
      <c r="D523" s="18">
        <v>1300000</v>
      </c>
      <c r="E523" s="11">
        <v>1357778</v>
      </c>
    </row>
    <row r="524" spans="1:5" x14ac:dyDescent="0.2">
      <c r="A524" s="5">
        <v>1712300756</v>
      </c>
      <c r="B524" s="5" t="s">
        <v>387</v>
      </c>
      <c r="C524" s="12">
        <v>1700000</v>
      </c>
      <c r="D524" s="18">
        <v>1600000</v>
      </c>
      <c r="E524" s="11">
        <v>1307704</v>
      </c>
    </row>
    <row r="525" spans="1:5" x14ac:dyDescent="0.2">
      <c r="A525" s="5">
        <v>1712300830</v>
      </c>
      <c r="B525" s="5" t="s">
        <v>388</v>
      </c>
      <c r="C525" s="12">
        <v>8980000</v>
      </c>
      <c r="D525" s="18">
        <v>8353000</v>
      </c>
      <c r="E525" s="11">
        <v>8273004</v>
      </c>
    </row>
    <row r="526" spans="1:5" x14ac:dyDescent="0.2">
      <c r="A526" s="5">
        <v>1712301531</v>
      </c>
      <c r="B526" s="5" t="s">
        <v>272</v>
      </c>
      <c r="C526" s="12">
        <v>10000</v>
      </c>
      <c r="D526" s="18">
        <v>10000</v>
      </c>
      <c r="E526" s="11">
        <v>14261</v>
      </c>
    </row>
    <row r="527" spans="1:5" x14ac:dyDescent="0.2">
      <c r="A527" s="5">
        <v>1712302531</v>
      </c>
      <c r="B527" s="5" t="s">
        <v>272</v>
      </c>
      <c r="C527" s="12">
        <v>10000</v>
      </c>
      <c r="D527" s="18">
        <v>10000</v>
      </c>
      <c r="E527" s="11">
        <v>13030</v>
      </c>
    </row>
    <row r="528" spans="1:5" x14ac:dyDescent="0.2">
      <c r="A528" s="5">
        <v>1712303533</v>
      </c>
      <c r="B528" s="5" t="s">
        <v>389</v>
      </c>
      <c r="C528" s="12">
        <v>120000</v>
      </c>
      <c r="D528" s="18">
        <v>110000</v>
      </c>
      <c r="E528" s="11">
        <v>104981</v>
      </c>
    </row>
    <row r="529" spans="1:5" ht="15" x14ac:dyDescent="0.2">
      <c r="A529" s="5"/>
      <c r="B529" s="13" t="s">
        <v>390</v>
      </c>
      <c r="C529" s="14">
        <f>SUM(C510:C528)</f>
        <v>24685700</v>
      </c>
      <c r="D529" s="15">
        <f>SUM(D510:D528)</f>
        <v>22319000</v>
      </c>
      <c r="E529" s="14">
        <f>SUM(E510:E528)</f>
        <v>21878972</v>
      </c>
    </row>
    <row r="530" spans="1:5" ht="15" x14ac:dyDescent="0.2">
      <c r="A530" s="5"/>
      <c r="B530" s="6" t="s">
        <v>391</v>
      </c>
      <c r="C530" s="16"/>
      <c r="D530" s="43"/>
      <c r="E530" s="11"/>
    </row>
    <row r="531" spans="1:5" x14ac:dyDescent="0.2">
      <c r="A531" s="5">
        <v>1715000100</v>
      </c>
      <c r="B531" s="5" t="s">
        <v>264</v>
      </c>
      <c r="C531" s="12">
        <v>740000</v>
      </c>
      <c r="D531" s="18">
        <v>810000</v>
      </c>
      <c r="E531" s="11">
        <v>793088</v>
      </c>
    </row>
    <row r="532" spans="1:5" x14ac:dyDescent="0.2">
      <c r="A532" s="5">
        <v>1715000121</v>
      </c>
      <c r="B532" s="5" t="s">
        <v>250</v>
      </c>
      <c r="C532" s="12">
        <v>6000</v>
      </c>
      <c r="D532" s="18">
        <v>3000</v>
      </c>
      <c r="E532" s="11">
        <v>2307</v>
      </c>
    </row>
    <row r="533" spans="1:5" x14ac:dyDescent="0.2">
      <c r="A533" s="5">
        <v>1715000122</v>
      </c>
      <c r="B533" s="5" t="s">
        <v>251</v>
      </c>
      <c r="C533" s="12">
        <v>9000</v>
      </c>
      <c r="D533" s="18">
        <v>7000</v>
      </c>
      <c r="E533" s="11">
        <v>9387</v>
      </c>
    </row>
    <row r="534" spans="1:5" x14ac:dyDescent="0.2">
      <c r="A534" s="5">
        <v>1715000126</v>
      </c>
      <c r="B534" s="5" t="s">
        <v>252</v>
      </c>
      <c r="C534" s="12">
        <v>30000</v>
      </c>
      <c r="D534" s="18">
        <v>28000</v>
      </c>
      <c r="E534" s="11">
        <v>26784</v>
      </c>
    </row>
    <row r="535" spans="1:5" x14ac:dyDescent="0.2">
      <c r="A535" s="5">
        <v>1715000127</v>
      </c>
      <c r="B535" s="5" t="s">
        <v>253</v>
      </c>
      <c r="C535" s="12">
        <v>120000</v>
      </c>
      <c r="D535" s="18">
        <v>150000</v>
      </c>
      <c r="E535" s="11">
        <v>122134</v>
      </c>
    </row>
    <row r="536" spans="1:5" x14ac:dyDescent="0.2">
      <c r="A536" s="5">
        <v>1715000128</v>
      </c>
      <c r="B536" s="5" t="s">
        <v>254</v>
      </c>
      <c r="C536" s="12">
        <v>3000</v>
      </c>
      <c r="D536" s="18">
        <v>3000</v>
      </c>
      <c r="E536" s="11">
        <v>2770</v>
      </c>
    </row>
    <row r="537" spans="1:5" x14ac:dyDescent="0.2">
      <c r="A537" s="5">
        <v>1715000130</v>
      </c>
      <c r="B537" s="5" t="s">
        <v>255</v>
      </c>
      <c r="C537" s="12">
        <v>13000</v>
      </c>
      <c r="D537" s="18">
        <v>13000</v>
      </c>
      <c r="E537" s="11">
        <v>11259</v>
      </c>
    </row>
    <row r="538" spans="1:5" x14ac:dyDescent="0.2">
      <c r="A538" s="5">
        <v>1715000179</v>
      </c>
      <c r="B538" s="5" t="s">
        <v>256</v>
      </c>
      <c r="C538" s="12">
        <v>150000</v>
      </c>
      <c r="D538" s="18">
        <v>145000</v>
      </c>
      <c r="E538" s="11">
        <v>142540</v>
      </c>
    </row>
    <row r="539" spans="1:5" x14ac:dyDescent="0.2">
      <c r="A539" s="5">
        <v>1715000560</v>
      </c>
      <c r="B539" s="5" t="s">
        <v>268</v>
      </c>
      <c r="C539" s="12">
        <v>3000</v>
      </c>
      <c r="D539" s="18">
        <v>3000</v>
      </c>
      <c r="E539" s="11">
        <v>1870</v>
      </c>
    </row>
    <row r="540" spans="1:5" x14ac:dyDescent="0.2">
      <c r="A540" s="5">
        <v>1715000720</v>
      </c>
      <c r="B540" s="5" t="s">
        <v>374</v>
      </c>
      <c r="C540" s="12">
        <v>80000</v>
      </c>
      <c r="D540" s="18">
        <v>80000</v>
      </c>
      <c r="E540" s="11">
        <v>65577</v>
      </c>
    </row>
    <row r="541" spans="1:5" x14ac:dyDescent="0.2">
      <c r="A541" s="5">
        <v>1715000721</v>
      </c>
      <c r="B541" s="5" t="s">
        <v>392</v>
      </c>
      <c r="C541" s="12">
        <v>25000</v>
      </c>
      <c r="D541" s="18">
        <v>25000</v>
      </c>
      <c r="E541" s="11">
        <v>20128</v>
      </c>
    </row>
    <row r="542" spans="1:5" ht="15" x14ac:dyDescent="0.25">
      <c r="A542" s="5"/>
      <c r="B542" s="13" t="s">
        <v>393</v>
      </c>
      <c r="C542" s="20">
        <f>SUM(C531:C541)</f>
        <v>1179000</v>
      </c>
      <c r="D542" s="15">
        <f>SUM(D531:D541)</f>
        <v>1267000</v>
      </c>
      <c r="E542" s="14">
        <f>SUM(E531:E541)</f>
        <v>1197844</v>
      </c>
    </row>
    <row r="543" spans="1:5" ht="15" x14ac:dyDescent="0.2">
      <c r="A543" s="5"/>
      <c r="B543" s="6" t="s">
        <v>394</v>
      </c>
      <c r="C543" s="16"/>
      <c r="D543" s="43"/>
      <c r="E543" s="11"/>
    </row>
    <row r="544" spans="1:5" x14ac:dyDescent="0.2">
      <c r="A544" s="5">
        <v>1716000100</v>
      </c>
      <c r="B544" s="5" t="s">
        <v>249</v>
      </c>
      <c r="C544" s="12">
        <v>185000</v>
      </c>
      <c r="D544" s="18">
        <v>175000</v>
      </c>
      <c r="E544" s="11">
        <v>167172.65</v>
      </c>
    </row>
    <row r="545" spans="1:5" x14ac:dyDescent="0.2">
      <c r="A545" s="5">
        <v>1716000121</v>
      </c>
      <c r="B545" s="5" t="s">
        <v>250</v>
      </c>
      <c r="C545" s="12">
        <v>3000</v>
      </c>
      <c r="D545" s="18">
        <v>3000</v>
      </c>
      <c r="E545" s="11">
        <v>2515.5</v>
      </c>
    </row>
    <row r="546" spans="1:5" x14ac:dyDescent="0.2">
      <c r="A546" s="5">
        <v>1716000122</v>
      </c>
      <c r="B546" s="5" t="s">
        <v>251</v>
      </c>
      <c r="C546" s="12">
        <v>2000</v>
      </c>
      <c r="D546" s="18">
        <v>2000</v>
      </c>
      <c r="E546" s="11">
        <v>1900</v>
      </c>
    </row>
    <row r="547" spans="1:5" x14ac:dyDescent="0.2">
      <c r="A547" s="5">
        <v>1716000126</v>
      </c>
      <c r="B547" s="5" t="s">
        <v>252</v>
      </c>
      <c r="C547" s="12">
        <v>6000</v>
      </c>
      <c r="D547" s="18">
        <v>6000</v>
      </c>
      <c r="E547" s="11">
        <v>5616</v>
      </c>
    </row>
    <row r="548" spans="1:5" x14ac:dyDescent="0.2">
      <c r="A548" s="5">
        <v>1716000127</v>
      </c>
      <c r="B548" s="5" t="s">
        <v>395</v>
      </c>
      <c r="C548" s="12">
        <v>45000</v>
      </c>
      <c r="D548" s="18">
        <v>45000</v>
      </c>
      <c r="E548" s="11">
        <v>41916.379999999997</v>
      </c>
    </row>
    <row r="549" spans="1:5" x14ac:dyDescent="0.2">
      <c r="A549" s="5">
        <v>1716000128</v>
      </c>
      <c r="B549" s="5" t="s">
        <v>254</v>
      </c>
      <c r="C549" s="12">
        <v>1000</v>
      </c>
      <c r="D549" s="18">
        <v>1000</v>
      </c>
      <c r="E549" s="11">
        <v>583.20000000000005</v>
      </c>
    </row>
    <row r="550" spans="1:5" x14ac:dyDescent="0.2">
      <c r="A550" s="5">
        <v>1716000130</v>
      </c>
      <c r="B550" s="5" t="s">
        <v>255</v>
      </c>
      <c r="C550" s="12">
        <v>5000</v>
      </c>
      <c r="D550" s="18">
        <v>5000</v>
      </c>
      <c r="E550" s="11">
        <v>4497.1000000000004</v>
      </c>
    </row>
    <row r="551" spans="1:5" x14ac:dyDescent="0.2">
      <c r="A551" s="5">
        <v>1716000179</v>
      </c>
      <c r="B551" s="5" t="s">
        <v>312</v>
      </c>
      <c r="C551" s="12">
        <v>45000</v>
      </c>
      <c r="D551" s="18">
        <v>42000</v>
      </c>
      <c r="E551" s="11">
        <v>43574.38</v>
      </c>
    </row>
    <row r="552" spans="1:5" x14ac:dyDescent="0.2">
      <c r="A552" s="5">
        <v>1716000531</v>
      </c>
      <c r="B552" s="5" t="s">
        <v>272</v>
      </c>
      <c r="C552" s="12">
        <v>20000</v>
      </c>
      <c r="D552" s="18">
        <v>9000</v>
      </c>
      <c r="E552" s="11">
        <v>14441.37</v>
      </c>
    </row>
    <row r="553" spans="1:5" x14ac:dyDescent="0.2">
      <c r="A553" s="5">
        <v>1716000720</v>
      </c>
      <c r="B553" s="5" t="s">
        <v>396</v>
      </c>
      <c r="C553" s="12">
        <v>20000</v>
      </c>
      <c r="D553" s="18">
        <v>20000</v>
      </c>
      <c r="E553" s="11">
        <v>2401</v>
      </c>
    </row>
    <row r="554" spans="1:5" x14ac:dyDescent="0.2">
      <c r="A554" s="19">
        <v>1716100531</v>
      </c>
      <c r="B554" s="5" t="s">
        <v>397</v>
      </c>
      <c r="C554" s="12"/>
      <c r="D554" s="18"/>
      <c r="E554" s="11">
        <v>12800.58</v>
      </c>
    </row>
    <row r="555" spans="1:5" x14ac:dyDescent="0.2">
      <c r="A555" s="5">
        <v>1716000757</v>
      </c>
      <c r="B555" s="5" t="s">
        <v>342</v>
      </c>
      <c r="C555" s="12">
        <v>265000</v>
      </c>
      <c r="D555" s="18">
        <v>120000</v>
      </c>
      <c r="E555" s="11">
        <v>119340</v>
      </c>
    </row>
    <row r="556" spans="1:5" ht="15" x14ac:dyDescent="0.25">
      <c r="A556" s="5"/>
      <c r="B556" s="13" t="s">
        <v>398</v>
      </c>
      <c r="C556" s="20">
        <f>SUM(C544:C555)</f>
        <v>597000</v>
      </c>
      <c r="D556" s="15">
        <f>SUM(D544:D555)</f>
        <v>428000</v>
      </c>
      <c r="E556" s="14">
        <f>SUM(E544:E555)</f>
        <v>416758.16000000003</v>
      </c>
    </row>
    <row r="557" spans="1:5" ht="15" x14ac:dyDescent="0.2">
      <c r="A557" s="5"/>
      <c r="B557" s="6" t="s">
        <v>399</v>
      </c>
      <c r="C557" s="16"/>
      <c r="D557" s="43"/>
      <c r="E557" s="11"/>
    </row>
    <row r="558" spans="1:5" x14ac:dyDescent="0.2">
      <c r="A558" s="5">
        <v>1717000100</v>
      </c>
      <c r="B558" s="5" t="s">
        <v>138</v>
      </c>
      <c r="C558" s="12">
        <v>5600000</v>
      </c>
      <c r="D558" s="18">
        <v>5350000</v>
      </c>
      <c r="E558" s="11">
        <v>5215188</v>
      </c>
    </row>
    <row r="559" spans="1:5" x14ac:dyDescent="0.2">
      <c r="A559" s="5">
        <v>1717000121</v>
      </c>
      <c r="B559" s="5" t="s">
        <v>250</v>
      </c>
      <c r="C559" s="12">
        <v>80000</v>
      </c>
      <c r="D559" s="18">
        <v>67000</v>
      </c>
      <c r="E559" s="11">
        <v>65345</v>
      </c>
    </row>
    <row r="560" spans="1:5" x14ac:dyDescent="0.2">
      <c r="A560" s="5">
        <v>1717000122</v>
      </c>
      <c r="B560" s="5" t="s">
        <v>251</v>
      </c>
      <c r="C560" s="12">
        <v>70000</v>
      </c>
      <c r="D560" s="18">
        <v>60000</v>
      </c>
      <c r="E560" s="11">
        <v>58946</v>
      </c>
    </row>
    <row r="561" spans="1:5" x14ac:dyDescent="0.2">
      <c r="A561" s="5">
        <v>1717000126</v>
      </c>
      <c r="B561" s="5" t="s">
        <v>252</v>
      </c>
      <c r="C561" s="12">
        <v>170000</v>
      </c>
      <c r="D561" s="18">
        <v>150000</v>
      </c>
      <c r="E561" s="11">
        <v>144246</v>
      </c>
    </row>
    <row r="562" spans="1:5" x14ac:dyDescent="0.2">
      <c r="A562" s="5">
        <v>1717000127</v>
      </c>
      <c r="B562" s="5" t="s">
        <v>395</v>
      </c>
      <c r="C562" s="12">
        <v>580000</v>
      </c>
      <c r="D562" s="18">
        <v>560000</v>
      </c>
      <c r="E562" s="11">
        <v>554575</v>
      </c>
    </row>
    <row r="563" spans="1:5" x14ac:dyDescent="0.2">
      <c r="A563" s="5">
        <v>1717000128</v>
      </c>
      <c r="B563" s="5" t="s">
        <v>254</v>
      </c>
      <c r="C563" s="12">
        <v>20000</v>
      </c>
      <c r="D563" s="18">
        <v>20000</v>
      </c>
      <c r="E563" s="11">
        <v>17859</v>
      </c>
    </row>
    <row r="564" spans="1:5" x14ac:dyDescent="0.2">
      <c r="A564" s="5">
        <v>1717000130</v>
      </c>
      <c r="B564" s="5" t="s">
        <v>255</v>
      </c>
      <c r="C564" s="12">
        <v>90000</v>
      </c>
      <c r="D564" s="18">
        <v>73000</v>
      </c>
      <c r="E564" s="11">
        <v>82562</v>
      </c>
    </row>
    <row r="565" spans="1:5" x14ac:dyDescent="0.2">
      <c r="A565" s="5">
        <v>1717000179</v>
      </c>
      <c r="B565" s="5" t="s">
        <v>400</v>
      </c>
      <c r="C565" s="12">
        <v>800000</v>
      </c>
      <c r="D565" s="18">
        <v>700000</v>
      </c>
      <c r="E565" s="11">
        <v>691623</v>
      </c>
    </row>
    <row r="566" spans="1:5" x14ac:dyDescent="0.2">
      <c r="A566" s="5">
        <v>1717000310</v>
      </c>
      <c r="B566" s="5" t="s">
        <v>290</v>
      </c>
      <c r="C566" s="12"/>
      <c r="D566" s="18"/>
      <c r="E566" s="11">
        <v>8043</v>
      </c>
    </row>
    <row r="567" spans="1:5" x14ac:dyDescent="0.2">
      <c r="A567" s="5">
        <v>1717000320</v>
      </c>
      <c r="B567" s="5" t="s">
        <v>290</v>
      </c>
      <c r="C567" s="12"/>
      <c r="D567" s="18"/>
      <c r="E567" s="11">
        <v>4954</v>
      </c>
    </row>
    <row r="568" spans="1:5" x14ac:dyDescent="0.2">
      <c r="A568" s="5">
        <v>1717000530</v>
      </c>
      <c r="B568" s="5" t="s">
        <v>320</v>
      </c>
      <c r="C568" s="12">
        <v>60000</v>
      </c>
      <c r="D568" s="18"/>
      <c r="E568" s="11">
        <v>0</v>
      </c>
    </row>
    <row r="569" spans="1:5" x14ac:dyDescent="0.2">
      <c r="A569" s="5">
        <v>1717000531</v>
      </c>
      <c r="B569" s="5" t="s">
        <v>272</v>
      </c>
      <c r="C569" s="12"/>
      <c r="D569" s="18">
        <v>5000</v>
      </c>
      <c r="E569" s="11">
        <v>3013</v>
      </c>
    </row>
    <row r="570" spans="1:5" x14ac:dyDescent="0.2">
      <c r="A570" s="5">
        <v>1717000533</v>
      </c>
      <c r="B570" s="19" t="s">
        <v>320</v>
      </c>
      <c r="C570" s="12">
        <v>40000</v>
      </c>
      <c r="D570" s="18">
        <v>85000</v>
      </c>
      <c r="E570" s="11">
        <v>86096</v>
      </c>
    </row>
    <row r="571" spans="1:5" x14ac:dyDescent="0.2">
      <c r="A571" s="5">
        <v>1717000534</v>
      </c>
      <c r="B571" s="5" t="s">
        <v>401</v>
      </c>
      <c r="C571" s="12">
        <v>3000</v>
      </c>
      <c r="D571" s="18">
        <v>2000</v>
      </c>
      <c r="E571" s="11">
        <v>1248</v>
      </c>
    </row>
    <row r="572" spans="1:5" x14ac:dyDescent="0.2">
      <c r="A572" s="5">
        <v>1717000560</v>
      </c>
      <c r="B572" s="5" t="s">
        <v>268</v>
      </c>
      <c r="C572" s="12">
        <v>40000</v>
      </c>
      <c r="D572" s="18">
        <v>40000</v>
      </c>
      <c r="E572" s="11">
        <v>27258</v>
      </c>
    </row>
    <row r="573" spans="1:5" x14ac:dyDescent="0.2">
      <c r="A573" s="5">
        <v>1717000751</v>
      </c>
      <c r="B573" s="5" t="s">
        <v>402</v>
      </c>
      <c r="C573" s="9">
        <v>400000</v>
      </c>
      <c r="D573" s="18">
        <v>300000</v>
      </c>
      <c r="E573" s="11">
        <v>245140</v>
      </c>
    </row>
    <row r="574" spans="1:5" x14ac:dyDescent="0.2">
      <c r="A574" s="5">
        <v>1717000752</v>
      </c>
      <c r="B574" s="5" t="s">
        <v>403</v>
      </c>
      <c r="C574" s="12">
        <v>30000</v>
      </c>
      <c r="D574" s="18">
        <v>30000</v>
      </c>
      <c r="E574" s="11">
        <v>3276</v>
      </c>
    </row>
    <row r="575" spans="1:5" x14ac:dyDescent="0.2">
      <c r="A575" s="5">
        <v>1717000781</v>
      </c>
      <c r="B575" s="5" t="s">
        <v>404</v>
      </c>
      <c r="C575" s="12">
        <v>30000</v>
      </c>
      <c r="D575" s="18">
        <v>30000</v>
      </c>
      <c r="E575" s="11">
        <v>46444</v>
      </c>
    </row>
    <row r="576" spans="1:5" x14ac:dyDescent="0.2">
      <c r="A576" s="5">
        <v>1717000980</v>
      </c>
      <c r="B576" s="5" t="s">
        <v>405</v>
      </c>
      <c r="C576" s="12">
        <v>70000</v>
      </c>
      <c r="D576" s="18">
        <v>60000</v>
      </c>
      <c r="E576" s="11">
        <v>42928</v>
      </c>
    </row>
    <row r="577" spans="1:5" x14ac:dyDescent="0.2">
      <c r="A577" s="5">
        <v>1717001533</v>
      </c>
      <c r="B577" s="5" t="s">
        <v>389</v>
      </c>
      <c r="C577" s="12">
        <v>20000</v>
      </c>
      <c r="D577" s="18">
        <v>55000</v>
      </c>
      <c r="E577" s="11">
        <v>63279</v>
      </c>
    </row>
    <row r="578" spans="1:5" x14ac:dyDescent="0.2">
      <c r="A578" s="5">
        <v>1717010534</v>
      </c>
      <c r="B578" s="5" t="s">
        <v>401</v>
      </c>
      <c r="C578" s="12">
        <v>3000</v>
      </c>
      <c r="D578" s="18">
        <v>3000</v>
      </c>
      <c r="E578" s="11">
        <v>2673</v>
      </c>
    </row>
    <row r="579" spans="1:5" x14ac:dyDescent="0.2">
      <c r="A579" s="5">
        <v>1717100531</v>
      </c>
      <c r="B579" s="5" t="s">
        <v>272</v>
      </c>
      <c r="C579" s="12">
        <v>20000</v>
      </c>
      <c r="D579" s="18">
        <v>17000</v>
      </c>
      <c r="E579" s="11">
        <v>13635</v>
      </c>
    </row>
    <row r="580" spans="1:5" x14ac:dyDescent="0.2">
      <c r="A580" s="5">
        <v>1717200531</v>
      </c>
      <c r="B580" s="5" t="s">
        <v>272</v>
      </c>
      <c r="C580" s="12">
        <v>20000</v>
      </c>
      <c r="D580" s="18">
        <v>17000</v>
      </c>
      <c r="E580" s="11">
        <v>15105</v>
      </c>
    </row>
    <row r="581" spans="1:5" x14ac:dyDescent="0.2">
      <c r="A581" s="5">
        <v>1717300531</v>
      </c>
      <c r="B581" s="5" t="s">
        <v>272</v>
      </c>
      <c r="C581" s="12">
        <v>20000</v>
      </c>
      <c r="D581" s="18">
        <v>17000</v>
      </c>
      <c r="E581" s="11">
        <v>11188</v>
      </c>
    </row>
    <row r="582" spans="1:5" x14ac:dyDescent="0.2">
      <c r="A582" s="5">
        <v>1717400531</v>
      </c>
      <c r="B582" s="5" t="s">
        <v>272</v>
      </c>
      <c r="C582" s="12">
        <v>20000</v>
      </c>
      <c r="D582" s="18">
        <v>17000</v>
      </c>
      <c r="E582" s="11">
        <v>12097</v>
      </c>
    </row>
    <row r="583" spans="1:5" x14ac:dyDescent="0.2">
      <c r="A583" s="5">
        <v>1717500531</v>
      </c>
      <c r="B583" s="5" t="s">
        <v>272</v>
      </c>
      <c r="C583" s="12">
        <v>20000</v>
      </c>
      <c r="D583" s="18">
        <v>0</v>
      </c>
      <c r="E583" s="11">
        <v>800</v>
      </c>
    </row>
    <row r="584" spans="1:5" x14ac:dyDescent="0.2">
      <c r="A584" s="5">
        <v>1717600531</v>
      </c>
      <c r="B584" s="5" t="s">
        <v>272</v>
      </c>
      <c r="C584" s="12">
        <v>20000</v>
      </c>
      <c r="D584" s="18">
        <v>17000</v>
      </c>
      <c r="E584" s="11">
        <v>13247</v>
      </c>
    </row>
    <row r="585" spans="1:5" x14ac:dyDescent="0.2">
      <c r="A585" s="5">
        <v>1717001532</v>
      </c>
      <c r="B585" s="5" t="s">
        <v>257</v>
      </c>
      <c r="C585" s="12">
        <v>55000</v>
      </c>
      <c r="D585" s="18"/>
      <c r="E585" s="11">
        <v>0</v>
      </c>
    </row>
    <row r="586" spans="1:5" x14ac:dyDescent="0.2">
      <c r="A586" s="5">
        <v>1717800531</v>
      </c>
      <c r="B586" s="5" t="s">
        <v>397</v>
      </c>
      <c r="C586" s="12">
        <v>20000</v>
      </c>
      <c r="D586" s="18">
        <v>17000</v>
      </c>
      <c r="E586" s="11">
        <v>15119</v>
      </c>
    </row>
    <row r="587" spans="1:5" x14ac:dyDescent="0.2">
      <c r="A587" s="5">
        <v>1717810532</v>
      </c>
      <c r="B587" s="5" t="s">
        <v>406</v>
      </c>
      <c r="C587" s="12">
        <v>20000</v>
      </c>
      <c r="D587" s="18">
        <v>17000</v>
      </c>
      <c r="E587" s="11">
        <v>0</v>
      </c>
    </row>
    <row r="588" spans="1:5" x14ac:dyDescent="0.2">
      <c r="A588" s="5">
        <v>1717900531</v>
      </c>
      <c r="B588" s="5" t="s">
        <v>257</v>
      </c>
      <c r="C588" s="12"/>
      <c r="D588" s="18"/>
      <c r="E588" s="11">
        <v>45781</v>
      </c>
    </row>
    <row r="589" spans="1:5" x14ac:dyDescent="0.2">
      <c r="A589" s="19">
        <v>1717101532</v>
      </c>
      <c r="B589" s="5" t="s">
        <v>257</v>
      </c>
      <c r="C589" s="12">
        <v>65000</v>
      </c>
      <c r="D589" s="18">
        <v>65000</v>
      </c>
      <c r="E589" s="11">
        <v>0</v>
      </c>
    </row>
    <row r="590" spans="1:5" x14ac:dyDescent="0.2">
      <c r="A590" s="5">
        <v>1717700531</v>
      </c>
      <c r="B590" s="5" t="s">
        <v>272</v>
      </c>
      <c r="C590" s="12">
        <v>20000</v>
      </c>
      <c r="D590" s="18">
        <v>17000</v>
      </c>
      <c r="E590" s="11">
        <v>13109</v>
      </c>
    </row>
    <row r="591" spans="1:5" ht="15" x14ac:dyDescent="0.25">
      <c r="A591" s="5"/>
      <c r="B591" s="13" t="s">
        <v>407</v>
      </c>
      <c r="C591" s="20">
        <f>SUM(C558:C590)</f>
        <v>8406000</v>
      </c>
      <c r="D591" s="15">
        <f>SUM(D558:D590)</f>
        <v>7791000</v>
      </c>
      <c r="E591" s="14">
        <f>SUM(E558:E590)</f>
        <v>7504777</v>
      </c>
    </row>
    <row r="592" spans="1:5" ht="15" x14ac:dyDescent="0.2">
      <c r="A592" s="5"/>
      <c r="B592" s="13" t="s">
        <v>408</v>
      </c>
      <c r="C592" s="15">
        <f>+C508+C529+C542+C556+C591</f>
        <v>48736700</v>
      </c>
      <c r="D592" s="15">
        <f>+D508+D529+D542+D556+D591</f>
        <v>45614000</v>
      </c>
      <c r="E592" s="14">
        <f>+E508+E529+E542+E556+E591</f>
        <v>44463898.159999996</v>
      </c>
    </row>
    <row r="593" spans="1:5" ht="15" x14ac:dyDescent="0.2">
      <c r="A593" s="5"/>
      <c r="B593" s="6" t="s">
        <v>409</v>
      </c>
      <c r="C593" s="16"/>
      <c r="D593" s="43"/>
      <c r="E593" s="11"/>
    </row>
    <row r="594" spans="1:5" x14ac:dyDescent="0.2">
      <c r="A594" s="5">
        <v>1722100511</v>
      </c>
      <c r="B594" s="5" t="s">
        <v>410</v>
      </c>
      <c r="C594" s="12">
        <v>10000</v>
      </c>
      <c r="D594" s="18">
        <v>10000</v>
      </c>
      <c r="E594" s="11">
        <v>3783</v>
      </c>
    </row>
    <row r="595" spans="1:5" x14ac:dyDescent="0.2">
      <c r="A595" s="5">
        <v>1722100780</v>
      </c>
      <c r="B595" s="5" t="s">
        <v>411</v>
      </c>
      <c r="C595" s="12">
        <v>15000</v>
      </c>
      <c r="D595" s="18">
        <v>15000</v>
      </c>
      <c r="E595" s="11">
        <v>7167</v>
      </c>
    </row>
    <row r="596" spans="1:5" ht="15" x14ac:dyDescent="0.2">
      <c r="A596" s="5"/>
      <c r="B596" s="13" t="s">
        <v>412</v>
      </c>
      <c r="C596" s="15">
        <f>SUM(C594:C595)</f>
        <v>25000</v>
      </c>
      <c r="D596" s="15">
        <f>SUM(D594:D595)</f>
        <v>25000</v>
      </c>
      <c r="E596" s="14">
        <f>SUM(E594:E595)</f>
        <v>10950</v>
      </c>
    </row>
    <row r="597" spans="1:5" ht="15" x14ac:dyDescent="0.2">
      <c r="A597" s="5"/>
      <c r="B597" s="6" t="s">
        <v>413</v>
      </c>
      <c r="C597" s="16"/>
      <c r="D597" s="43"/>
      <c r="E597" s="11"/>
    </row>
    <row r="598" spans="1:5" x14ac:dyDescent="0.2">
      <c r="A598" s="5">
        <v>1723000100</v>
      </c>
      <c r="B598" s="5" t="s">
        <v>264</v>
      </c>
      <c r="C598" s="12">
        <v>200000</v>
      </c>
      <c r="D598" s="18">
        <v>210000</v>
      </c>
      <c r="E598" s="11">
        <v>205500</v>
      </c>
    </row>
    <row r="599" spans="1:5" x14ac:dyDescent="0.2">
      <c r="A599" s="5">
        <v>1723000121</v>
      </c>
      <c r="B599" s="5" t="s">
        <v>250</v>
      </c>
      <c r="C599" s="12">
        <v>5000</v>
      </c>
      <c r="D599" s="18">
        <v>5000</v>
      </c>
      <c r="E599" s="11">
        <v>5031</v>
      </c>
    </row>
    <row r="600" spans="1:5" x14ac:dyDescent="0.2">
      <c r="A600" s="5">
        <v>1723000122</v>
      </c>
      <c r="B600" s="5" t="s">
        <v>251</v>
      </c>
      <c r="C600" s="12">
        <v>3000</v>
      </c>
      <c r="D600" s="18">
        <v>3000</v>
      </c>
      <c r="E600" s="11">
        <v>3058</v>
      </c>
    </row>
    <row r="601" spans="1:5" x14ac:dyDescent="0.2">
      <c r="A601" s="5">
        <v>1723000126</v>
      </c>
      <c r="B601" s="5" t="s">
        <v>252</v>
      </c>
      <c r="C601" s="12">
        <v>10000</v>
      </c>
      <c r="D601" s="18">
        <v>9000</v>
      </c>
      <c r="E601" s="11">
        <v>8726</v>
      </c>
    </row>
    <row r="602" spans="1:5" x14ac:dyDescent="0.2">
      <c r="A602" s="5">
        <v>1723000127</v>
      </c>
      <c r="B602" s="5" t="s">
        <v>253</v>
      </c>
      <c r="C602" s="12"/>
      <c r="D602" s="18">
        <v>1000</v>
      </c>
      <c r="E602" s="11">
        <v>0</v>
      </c>
    </row>
    <row r="603" spans="1:5" x14ac:dyDescent="0.2">
      <c r="A603" s="5">
        <v>1723000128</v>
      </c>
      <c r="B603" s="5" t="s">
        <v>254</v>
      </c>
      <c r="C603" s="12">
        <v>1500</v>
      </c>
      <c r="D603" s="18">
        <v>1000</v>
      </c>
      <c r="E603" s="11">
        <v>1050</v>
      </c>
    </row>
    <row r="604" spans="1:5" x14ac:dyDescent="0.2">
      <c r="A604" s="5">
        <v>1723000130</v>
      </c>
      <c r="B604" s="5" t="s">
        <v>255</v>
      </c>
      <c r="C604" s="12">
        <v>2000</v>
      </c>
      <c r="D604" s="18">
        <v>2000</v>
      </c>
      <c r="E604" s="11">
        <v>1356</v>
      </c>
    </row>
    <row r="605" spans="1:5" x14ac:dyDescent="0.2">
      <c r="A605" s="5">
        <v>1723000179</v>
      </c>
      <c r="B605" s="5" t="s">
        <v>256</v>
      </c>
      <c r="C605" s="12">
        <v>20000</v>
      </c>
      <c r="D605" s="18">
        <v>25000</v>
      </c>
      <c r="E605" s="11">
        <v>19105</v>
      </c>
    </row>
    <row r="606" spans="1:5" x14ac:dyDescent="0.2">
      <c r="A606" s="5">
        <v>1723000421</v>
      </c>
      <c r="B606" s="5" t="s">
        <v>414</v>
      </c>
      <c r="C606" s="12">
        <v>200000</v>
      </c>
      <c r="D606" s="18">
        <v>200000</v>
      </c>
      <c r="E606" s="11">
        <v>219491</v>
      </c>
    </row>
    <row r="607" spans="1:5" x14ac:dyDescent="0.2">
      <c r="A607" s="5">
        <v>1723000430</v>
      </c>
      <c r="B607" s="5" t="s">
        <v>415</v>
      </c>
      <c r="C607" s="12">
        <v>10000</v>
      </c>
      <c r="D607" s="18">
        <v>10000</v>
      </c>
      <c r="E607" s="11">
        <v>0</v>
      </c>
    </row>
    <row r="608" spans="1:5" x14ac:dyDescent="0.2">
      <c r="A608" s="5">
        <v>1723000780</v>
      </c>
      <c r="B608" s="5" t="s">
        <v>416</v>
      </c>
      <c r="C608" s="12">
        <v>16000</v>
      </c>
      <c r="D608" s="18">
        <v>16000</v>
      </c>
      <c r="E608" s="11">
        <v>13031</v>
      </c>
    </row>
    <row r="609" spans="1:6" x14ac:dyDescent="0.2">
      <c r="A609" s="5">
        <v>1723000810</v>
      </c>
      <c r="B609" s="5" t="s">
        <v>417</v>
      </c>
      <c r="C609" s="12">
        <v>320000</v>
      </c>
      <c r="D609" s="18">
        <v>320000</v>
      </c>
      <c r="E609" s="11">
        <v>340213</v>
      </c>
    </row>
    <row r="610" spans="1:6" x14ac:dyDescent="0.2">
      <c r="A610" s="5">
        <v>1723000811</v>
      </c>
      <c r="B610" s="5" t="s">
        <v>418</v>
      </c>
      <c r="C610" s="12">
        <v>7000</v>
      </c>
      <c r="D610" s="18">
        <v>70000</v>
      </c>
      <c r="E610" s="11">
        <v>70000</v>
      </c>
    </row>
    <row r="611" spans="1:6" ht="15" x14ac:dyDescent="0.25">
      <c r="A611" s="5"/>
      <c r="B611" s="13" t="s">
        <v>419</v>
      </c>
      <c r="C611" s="20">
        <f>SUM(C598:C610)</f>
        <v>794500</v>
      </c>
      <c r="D611" s="15">
        <f>SUM(D598:D610)</f>
        <v>872000</v>
      </c>
      <c r="E611" s="14">
        <f>SUM(E598:E610)</f>
        <v>886561</v>
      </c>
    </row>
    <row r="612" spans="1:6" ht="15" x14ac:dyDescent="0.2">
      <c r="A612" s="5"/>
      <c r="B612" s="6" t="s">
        <v>420</v>
      </c>
      <c r="C612" s="16"/>
      <c r="D612" s="43"/>
      <c r="E612" s="11"/>
    </row>
    <row r="613" spans="1:6" x14ac:dyDescent="0.2">
      <c r="A613" s="5">
        <v>1729999980</v>
      </c>
      <c r="B613" s="5" t="s">
        <v>421</v>
      </c>
      <c r="C613" s="12"/>
      <c r="D613" s="18">
        <v>50000</v>
      </c>
      <c r="E613" s="11">
        <v>70544</v>
      </c>
    </row>
    <row r="614" spans="1:6" x14ac:dyDescent="0.2">
      <c r="A614" s="5">
        <v>1723100533</v>
      </c>
      <c r="B614" s="5" t="s">
        <v>389</v>
      </c>
      <c r="C614" s="12">
        <v>53000</v>
      </c>
      <c r="D614" s="18">
        <v>50000</v>
      </c>
      <c r="E614" s="11">
        <v>50328</v>
      </c>
    </row>
    <row r="615" spans="1:6" x14ac:dyDescent="0.2">
      <c r="A615" s="5">
        <v>1723100740</v>
      </c>
      <c r="B615" s="5" t="s">
        <v>422</v>
      </c>
      <c r="C615" s="12">
        <v>25000</v>
      </c>
      <c r="D615" s="18">
        <v>23000</v>
      </c>
      <c r="E615" s="11">
        <v>25093</v>
      </c>
    </row>
    <row r="616" spans="1:6" x14ac:dyDescent="0.2">
      <c r="A616" s="5">
        <v>1723100781</v>
      </c>
      <c r="B616" s="5" t="s">
        <v>423</v>
      </c>
      <c r="C616" s="12">
        <v>53000</v>
      </c>
      <c r="D616" s="18">
        <v>53000</v>
      </c>
      <c r="E616" s="11">
        <v>29884</v>
      </c>
    </row>
    <row r="617" spans="1:6" x14ac:dyDescent="0.2">
      <c r="A617" s="5">
        <v>1723100782</v>
      </c>
      <c r="B617" s="5" t="s">
        <v>424</v>
      </c>
      <c r="C617" s="12">
        <v>92000</v>
      </c>
      <c r="D617" s="18">
        <v>62000</v>
      </c>
      <c r="E617" s="11">
        <v>21673</v>
      </c>
    </row>
    <row r="618" spans="1:6" x14ac:dyDescent="0.2">
      <c r="A618" s="5">
        <v>1723101534</v>
      </c>
      <c r="B618" s="5" t="s">
        <v>401</v>
      </c>
      <c r="C618" s="12">
        <v>4000</v>
      </c>
      <c r="D618" s="18">
        <v>4000</v>
      </c>
      <c r="E618" s="11">
        <v>1782</v>
      </c>
    </row>
    <row r="619" spans="1:6" x14ac:dyDescent="0.2">
      <c r="A619" s="5">
        <v>1723102534</v>
      </c>
      <c r="B619" s="5" t="s">
        <v>401</v>
      </c>
      <c r="C619" s="12">
        <v>3000</v>
      </c>
      <c r="D619" s="18">
        <v>3000</v>
      </c>
      <c r="E619" s="11">
        <v>1361</v>
      </c>
    </row>
    <row r="620" spans="1:6" ht="15" x14ac:dyDescent="0.2">
      <c r="A620" s="5"/>
      <c r="B620" s="13" t="s">
        <v>425</v>
      </c>
      <c r="C620" s="15">
        <f>SUM(C613:C619)</f>
        <v>230000</v>
      </c>
      <c r="D620" s="15">
        <f>SUM(D613:D619)</f>
        <v>245000</v>
      </c>
      <c r="E620" s="14">
        <f>SUM(E613:E619)</f>
        <v>200665</v>
      </c>
    </row>
    <row r="621" spans="1:6" ht="15" x14ac:dyDescent="0.2">
      <c r="A621" s="5"/>
      <c r="B621" s="13" t="s">
        <v>426</v>
      </c>
      <c r="C621" s="15">
        <f>+C596+C611+C620</f>
        <v>1049500</v>
      </c>
      <c r="D621" s="15">
        <f>+D596+D611+D620</f>
        <v>1142000</v>
      </c>
      <c r="E621" s="14">
        <f>+E596+E611+E620</f>
        <v>1098176</v>
      </c>
    </row>
    <row r="622" spans="1:6" ht="15" x14ac:dyDescent="0.2">
      <c r="A622" s="5"/>
      <c r="B622" s="6" t="s">
        <v>427</v>
      </c>
      <c r="C622" s="16"/>
      <c r="D622" s="43"/>
      <c r="E622" s="11"/>
    </row>
    <row r="623" spans="1:6" x14ac:dyDescent="0.2">
      <c r="A623" s="5">
        <v>1730000100</v>
      </c>
      <c r="B623" s="5" t="s">
        <v>249</v>
      </c>
      <c r="C623" s="12">
        <v>8100000</v>
      </c>
      <c r="D623" s="18">
        <v>8300000</v>
      </c>
      <c r="E623" s="11">
        <v>7870168.9199999999</v>
      </c>
    </row>
    <row r="624" spans="1:6" x14ac:dyDescent="0.2">
      <c r="A624" s="19">
        <v>1730000310</v>
      </c>
      <c r="B624" s="19" t="s">
        <v>428</v>
      </c>
      <c r="C624" s="9">
        <v>0</v>
      </c>
      <c r="D624" s="31">
        <v>3650000</v>
      </c>
      <c r="E624" s="11">
        <v>3629533.97</v>
      </c>
      <c r="F624" s="4" t="s">
        <v>80</v>
      </c>
    </row>
    <row r="625" spans="1:5" x14ac:dyDescent="0.2">
      <c r="A625" s="5">
        <v>1730000121</v>
      </c>
      <c r="B625" s="5" t="s">
        <v>250</v>
      </c>
      <c r="C625" s="12">
        <v>75000</v>
      </c>
      <c r="D625" s="18">
        <v>63000</v>
      </c>
      <c r="E625" s="11">
        <v>63061.52</v>
      </c>
    </row>
    <row r="626" spans="1:5" x14ac:dyDescent="0.2">
      <c r="A626" s="5">
        <v>1730000122</v>
      </c>
      <c r="B626" s="5" t="s">
        <v>251</v>
      </c>
      <c r="C626" s="12">
        <v>85000</v>
      </c>
      <c r="D626" s="18">
        <v>92000</v>
      </c>
      <c r="E626" s="11">
        <v>95029.89</v>
      </c>
    </row>
    <row r="627" spans="1:5" x14ac:dyDescent="0.2">
      <c r="A627" s="5">
        <v>1730000126</v>
      </c>
      <c r="B627" s="5" t="s">
        <v>252</v>
      </c>
      <c r="C627" s="12">
        <v>200000</v>
      </c>
      <c r="D627" s="18">
        <v>58000</v>
      </c>
      <c r="E627" s="11">
        <v>210590.28</v>
      </c>
    </row>
    <row r="628" spans="1:5" x14ac:dyDescent="0.2">
      <c r="A628" s="5">
        <v>1730000127</v>
      </c>
      <c r="B628" s="5" t="s">
        <v>253</v>
      </c>
      <c r="C628" s="12">
        <v>670000</v>
      </c>
      <c r="D628" s="18">
        <v>740000</v>
      </c>
      <c r="E628" s="11">
        <v>735039.72</v>
      </c>
    </row>
    <row r="629" spans="1:5" x14ac:dyDescent="0.2">
      <c r="A629" s="5">
        <v>1730000128</v>
      </c>
      <c r="B629" s="5" t="s">
        <v>254</v>
      </c>
      <c r="C629" s="12">
        <v>30000</v>
      </c>
      <c r="D629" s="18">
        <v>30000</v>
      </c>
      <c r="E629" s="11">
        <v>27009.51</v>
      </c>
    </row>
    <row r="630" spans="1:5" x14ac:dyDescent="0.2">
      <c r="A630" s="5">
        <v>1730000130</v>
      </c>
      <c r="B630" s="5" t="s">
        <v>255</v>
      </c>
      <c r="C630" s="12">
        <v>140000</v>
      </c>
      <c r="D630" s="18">
        <v>135000</v>
      </c>
      <c r="E630" s="11">
        <v>131750.64000000001</v>
      </c>
    </row>
    <row r="631" spans="1:5" x14ac:dyDescent="0.2">
      <c r="A631" s="5">
        <v>1730000179</v>
      </c>
      <c r="B631" s="5" t="s">
        <v>256</v>
      </c>
      <c r="C631" s="12">
        <v>330000</v>
      </c>
      <c r="D631" s="18">
        <v>325000</v>
      </c>
      <c r="E631" s="11">
        <v>333429.17</v>
      </c>
    </row>
    <row r="632" spans="1:5" x14ac:dyDescent="0.2">
      <c r="A632" s="5">
        <v>1730000320</v>
      </c>
      <c r="B632" s="5" t="s">
        <v>290</v>
      </c>
      <c r="C632" s="12">
        <v>350000</v>
      </c>
      <c r="D632" s="18"/>
      <c r="E632" s="11">
        <v>97073.01</v>
      </c>
    </row>
    <row r="633" spans="1:5" x14ac:dyDescent="0.2">
      <c r="A633" s="5">
        <v>1730000410</v>
      </c>
      <c r="B633" s="5" t="s">
        <v>429</v>
      </c>
      <c r="C633" s="12">
        <v>1100000</v>
      </c>
      <c r="D633" s="18">
        <v>56000</v>
      </c>
      <c r="E633" s="11">
        <v>49200</v>
      </c>
    </row>
    <row r="634" spans="1:5" x14ac:dyDescent="0.2">
      <c r="A634" s="5">
        <v>1730000420</v>
      </c>
      <c r="B634" s="5" t="s">
        <v>430</v>
      </c>
      <c r="C634" s="12">
        <v>450000</v>
      </c>
      <c r="D634" s="18">
        <v>200000</v>
      </c>
      <c r="E634" s="11">
        <v>99398.56</v>
      </c>
    </row>
    <row r="635" spans="1:5" x14ac:dyDescent="0.2">
      <c r="A635" s="5">
        <v>1730000432</v>
      </c>
      <c r="B635" s="5" t="s">
        <v>431</v>
      </c>
      <c r="C635" s="12">
        <v>10000</v>
      </c>
      <c r="D635" s="18">
        <v>10000</v>
      </c>
      <c r="E635" s="11">
        <v>7032.66</v>
      </c>
    </row>
    <row r="636" spans="1:5" x14ac:dyDescent="0.2">
      <c r="A636" s="5">
        <v>1730000431</v>
      </c>
      <c r="B636" s="5" t="s">
        <v>432</v>
      </c>
      <c r="C636" s="12">
        <v>28000</v>
      </c>
      <c r="D636" s="18">
        <v>28000</v>
      </c>
      <c r="E636" s="11">
        <v>30363.4</v>
      </c>
    </row>
    <row r="637" spans="1:5" x14ac:dyDescent="0.2">
      <c r="A637" s="5">
        <v>1730000434</v>
      </c>
      <c r="B637" s="5" t="s">
        <v>433</v>
      </c>
      <c r="C637" s="12">
        <v>75000</v>
      </c>
      <c r="D637" s="18">
        <v>65000</v>
      </c>
      <c r="E637" s="11">
        <v>70274.19</v>
      </c>
    </row>
    <row r="638" spans="1:5" x14ac:dyDescent="0.2">
      <c r="A638" s="5">
        <v>1730000441</v>
      </c>
      <c r="B638" s="5" t="s">
        <v>434</v>
      </c>
      <c r="C638" s="12">
        <v>200000</v>
      </c>
      <c r="D638" s="18">
        <v>200000</v>
      </c>
      <c r="E638" s="11">
        <v>54107</v>
      </c>
    </row>
    <row r="639" spans="1:5" x14ac:dyDescent="0.2">
      <c r="A639" s="5">
        <v>1730000532</v>
      </c>
      <c r="B639" s="5" t="s">
        <v>257</v>
      </c>
      <c r="C639" s="12">
        <v>60000</v>
      </c>
      <c r="D639" s="18">
        <v>45000</v>
      </c>
      <c r="E639" s="11">
        <v>47262.38</v>
      </c>
    </row>
    <row r="640" spans="1:5" x14ac:dyDescent="0.2">
      <c r="A640" s="5">
        <v>1730000570</v>
      </c>
      <c r="B640" s="5" t="s">
        <v>435</v>
      </c>
      <c r="C640" s="12">
        <v>150000</v>
      </c>
      <c r="D640" s="18">
        <v>100000</v>
      </c>
      <c r="E640" s="11">
        <v>76278.289999999994</v>
      </c>
    </row>
    <row r="641" spans="1:5" x14ac:dyDescent="0.2">
      <c r="A641" s="5">
        <v>1730000750</v>
      </c>
      <c r="B641" s="5" t="s">
        <v>436</v>
      </c>
      <c r="C641" s="12">
        <v>400000</v>
      </c>
      <c r="D641" s="18">
        <v>400000</v>
      </c>
      <c r="E641" s="11">
        <v>368897.3</v>
      </c>
    </row>
    <row r="642" spans="1:5" x14ac:dyDescent="0.2">
      <c r="A642" s="5">
        <v>1730000751</v>
      </c>
      <c r="B642" s="5" t="s">
        <v>437</v>
      </c>
      <c r="C642" s="12">
        <v>250000</v>
      </c>
      <c r="D642" s="18">
        <v>150000</v>
      </c>
      <c r="E642" s="11">
        <v>88831.61</v>
      </c>
    </row>
    <row r="643" spans="1:5" x14ac:dyDescent="0.2">
      <c r="A643" s="5">
        <v>1730000782</v>
      </c>
      <c r="B643" s="5" t="s">
        <v>279</v>
      </c>
      <c r="C643" s="12"/>
      <c r="D643" s="18">
        <v>0</v>
      </c>
      <c r="E643" s="11">
        <v>33062.300000000003</v>
      </c>
    </row>
    <row r="644" spans="1:5" x14ac:dyDescent="0.2">
      <c r="A644" s="5">
        <v>1730000950</v>
      </c>
      <c r="B644" s="5" t="s">
        <v>438</v>
      </c>
      <c r="C644" s="12">
        <v>3000000</v>
      </c>
      <c r="D644" s="18">
        <v>2500000</v>
      </c>
      <c r="E644" s="11">
        <v>2649437.36</v>
      </c>
    </row>
    <row r="645" spans="1:5" x14ac:dyDescent="0.2">
      <c r="A645" s="5">
        <v>1730000980</v>
      </c>
      <c r="B645" s="5" t="s">
        <v>261</v>
      </c>
      <c r="C645" s="12">
        <v>30000</v>
      </c>
      <c r="D645" s="18">
        <v>8000</v>
      </c>
      <c r="E645" s="11">
        <v>11946.79</v>
      </c>
    </row>
    <row r="646" spans="1:5" x14ac:dyDescent="0.2">
      <c r="A646" s="5">
        <v>1730000981</v>
      </c>
      <c r="B646" s="5" t="s">
        <v>330</v>
      </c>
      <c r="C646" s="12">
        <v>3000000</v>
      </c>
      <c r="D646" s="18">
        <v>2430000</v>
      </c>
      <c r="E646" s="11">
        <v>2579816.21</v>
      </c>
    </row>
    <row r="647" spans="1:5" x14ac:dyDescent="0.2">
      <c r="A647" s="19">
        <v>1730000753</v>
      </c>
      <c r="B647" s="19" t="s">
        <v>439</v>
      </c>
      <c r="C647" s="12">
        <v>200000</v>
      </c>
      <c r="D647" s="18"/>
      <c r="E647" s="11"/>
    </row>
    <row r="648" spans="1:5" x14ac:dyDescent="0.2">
      <c r="A648" s="5">
        <v>1730000984</v>
      </c>
      <c r="B648" s="5" t="s">
        <v>440</v>
      </c>
      <c r="C648" s="12">
        <v>30000</v>
      </c>
      <c r="D648" s="18">
        <v>30000</v>
      </c>
      <c r="E648" s="11">
        <v>21472.37</v>
      </c>
    </row>
    <row r="649" spans="1:5" x14ac:dyDescent="0.2">
      <c r="A649" s="5">
        <v>1730001531</v>
      </c>
      <c r="B649" s="5" t="s">
        <v>272</v>
      </c>
      <c r="C649" s="12">
        <v>10000</v>
      </c>
      <c r="D649" s="18">
        <v>10000</v>
      </c>
      <c r="E649" s="11">
        <v>12422.12</v>
      </c>
    </row>
    <row r="650" spans="1:5" x14ac:dyDescent="0.2">
      <c r="A650" s="19">
        <v>1730001532</v>
      </c>
      <c r="B650" s="5" t="s">
        <v>257</v>
      </c>
      <c r="C650" s="12">
        <v>60000</v>
      </c>
      <c r="D650" s="18">
        <v>50000</v>
      </c>
      <c r="E650" s="11">
        <v>24160.15</v>
      </c>
    </row>
    <row r="651" spans="1:5" x14ac:dyDescent="0.2">
      <c r="A651" s="5">
        <v>1730002531</v>
      </c>
      <c r="B651" s="5" t="s">
        <v>272</v>
      </c>
      <c r="C651" s="12">
        <v>15000</v>
      </c>
      <c r="D651" s="18">
        <v>10000</v>
      </c>
      <c r="E651" s="11">
        <v>12080.45</v>
      </c>
    </row>
    <row r="652" spans="1:5" x14ac:dyDescent="0.2">
      <c r="A652" s="5">
        <v>1730003531</v>
      </c>
      <c r="B652" s="5" t="s">
        <v>272</v>
      </c>
      <c r="C652" s="12">
        <v>15000</v>
      </c>
      <c r="D652" s="18">
        <v>10000</v>
      </c>
      <c r="E652" s="11">
        <v>10765.96</v>
      </c>
    </row>
    <row r="653" spans="1:5" ht="15" x14ac:dyDescent="0.25">
      <c r="A653" s="5"/>
      <c r="B653" s="13" t="s">
        <v>441</v>
      </c>
      <c r="C653" s="20">
        <f>SUM(C623:C652)</f>
        <v>19063000</v>
      </c>
      <c r="D653" s="15">
        <f>SUM(D623:D652)</f>
        <v>19695000</v>
      </c>
      <c r="E653" s="14">
        <f>SUM(E623:E652)</f>
        <v>19439495.730000004</v>
      </c>
    </row>
    <row r="654" spans="1:5" ht="15" x14ac:dyDescent="0.2">
      <c r="A654" s="5"/>
      <c r="B654" s="6" t="s">
        <v>442</v>
      </c>
      <c r="C654" s="16"/>
      <c r="D654" s="43"/>
      <c r="E654" s="11"/>
    </row>
    <row r="655" spans="1:5" x14ac:dyDescent="0.2">
      <c r="A655" s="5">
        <v>1731000100</v>
      </c>
      <c r="B655" s="5" t="s">
        <v>249</v>
      </c>
      <c r="C655" s="12">
        <v>2550000</v>
      </c>
      <c r="D655" s="18">
        <v>2394000</v>
      </c>
      <c r="E655" s="11">
        <v>2347016.65</v>
      </c>
    </row>
    <row r="656" spans="1:5" x14ac:dyDescent="0.2">
      <c r="A656" s="5">
        <v>1731000121</v>
      </c>
      <c r="B656" s="5" t="s">
        <v>250</v>
      </c>
      <c r="C656" s="12">
        <v>37000</v>
      </c>
      <c r="D656" s="18">
        <v>37000</v>
      </c>
      <c r="E656" s="11">
        <v>36640.1</v>
      </c>
    </row>
    <row r="657" spans="1:6" x14ac:dyDescent="0.2">
      <c r="A657" s="5">
        <v>1731000122</v>
      </c>
      <c r="B657" s="5" t="s">
        <v>443</v>
      </c>
      <c r="C657" s="12">
        <v>25000</v>
      </c>
      <c r="D657" s="18">
        <v>25000</v>
      </c>
      <c r="E657" s="11">
        <v>23577.32</v>
      </c>
    </row>
    <row r="658" spans="1:6" x14ac:dyDescent="0.2">
      <c r="A658" s="5">
        <v>1731000126</v>
      </c>
      <c r="B658" s="5" t="s">
        <v>252</v>
      </c>
      <c r="C658" s="12">
        <v>70000</v>
      </c>
      <c r="D658" s="18">
        <v>70000</v>
      </c>
      <c r="E658" s="11">
        <v>69246.62</v>
      </c>
    </row>
    <row r="659" spans="1:6" x14ac:dyDescent="0.2">
      <c r="A659" s="5">
        <v>1731000127</v>
      </c>
      <c r="B659" s="5" t="s">
        <v>395</v>
      </c>
      <c r="C659" s="12">
        <v>240000</v>
      </c>
      <c r="D659" s="18">
        <v>215000</v>
      </c>
      <c r="E659" s="11">
        <v>205186.95</v>
      </c>
    </row>
    <row r="660" spans="1:6" x14ac:dyDescent="0.2">
      <c r="A660" s="5">
        <v>1731000128</v>
      </c>
      <c r="B660" s="5" t="s">
        <v>254</v>
      </c>
      <c r="C660" s="12">
        <v>9000</v>
      </c>
      <c r="D660" s="18">
        <v>9000</v>
      </c>
      <c r="E660" s="11">
        <v>8384.7199999999993</v>
      </c>
    </row>
    <row r="661" spans="1:6" x14ac:dyDescent="0.2">
      <c r="A661" s="5">
        <v>1731000130</v>
      </c>
      <c r="B661" s="5" t="s">
        <v>255</v>
      </c>
      <c r="C661" s="12">
        <v>50000</v>
      </c>
      <c r="D661" s="18">
        <v>47000</v>
      </c>
      <c r="E661" s="11">
        <v>46862.559999999998</v>
      </c>
    </row>
    <row r="662" spans="1:6" x14ac:dyDescent="0.2">
      <c r="A662" s="5">
        <v>1731000179</v>
      </c>
      <c r="B662" s="5" t="s">
        <v>256</v>
      </c>
      <c r="C662" s="12">
        <v>350000</v>
      </c>
      <c r="D662" s="18">
        <v>310000</v>
      </c>
      <c r="E662" s="11">
        <v>310367.90999999997</v>
      </c>
    </row>
    <row r="663" spans="1:6" x14ac:dyDescent="0.2">
      <c r="A663" s="5">
        <v>1731000320</v>
      </c>
      <c r="B663" s="5" t="s">
        <v>290</v>
      </c>
      <c r="C663" s="12"/>
      <c r="D663" s="18"/>
      <c r="E663" s="11">
        <v>73703</v>
      </c>
    </row>
    <row r="664" spans="1:6" x14ac:dyDescent="0.2">
      <c r="A664" s="5">
        <v>1731000532</v>
      </c>
      <c r="B664" s="5" t="s">
        <v>257</v>
      </c>
      <c r="C664" s="12">
        <v>0</v>
      </c>
      <c r="D664" s="18">
        <v>42000</v>
      </c>
      <c r="E664" s="11">
        <v>43261.41</v>
      </c>
    </row>
    <row r="665" spans="1:6" x14ac:dyDescent="0.2">
      <c r="A665" s="5">
        <v>1731000720</v>
      </c>
      <c r="B665" s="5" t="s">
        <v>374</v>
      </c>
      <c r="C665" s="12">
        <v>200000</v>
      </c>
      <c r="D665" s="18">
        <v>180000</v>
      </c>
      <c r="E665" s="11">
        <v>122310.92</v>
      </c>
    </row>
    <row r="666" spans="1:6" x14ac:dyDescent="0.2">
      <c r="A666" s="5">
        <v>1731000740</v>
      </c>
      <c r="B666" s="5" t="s">
        <v>422</v>
      </c>
      <c r="C666" s="12">
        <v>30000</v>
      </c>
      <c r="D666" s="18">
        <v>30000</v>
      </c>
      <c r="E666" s="11">
        <v>10555.63</v>
      </c>
    </row>
    <row r="667" spans="1:6" x14ac:dyDescent="0.2">
      <c r="A667" s="5">
        <v>1731000753</v>
      </c>
      <c r="B667" s="5" t="s">
        <v>444</v>
      </c>
      <c r="C667" s="12">
        <v>30000</v>
      </c>
      <c r="D667" s="18">
        <v>30000</v>
      </c>
      <c r="E667" s="11">
        <v>11886.51</v>
      </c>
    </row>
    <row r="668" spans="1:6" x14ac:dyDescent="0.2">
      <c r="A668" s="5">
        <v>1731000755</v>
      </c>
      <c r="B668" s="5" t="s">
        <v>341</v>
      </c>
      <c r="C668" s="12"/>
      <c r="D668" s="18"/>
      <c r="E668" s="11"/>
    </row>
    <row r="669" spans="1:6" x14ac:dyDescent="0.2">
      <c r="A669" s="5">
        <v>1731000756</v>
      </c>
      <c r="B669" s="5" t="s">
        <v>445</v>
      </c>
      <c r="C669" s="12"/>
      <c r="D669" s="18"/>
      <c r="E669" s="11"/>
    </row>
    <row r="670" spans="1:6" x14ac:dyDescent="0.2">
      <c r="A670" s="5">
        <v>1731000758</v>
      </c>
      <c r="B670" s="5" t="s">
        <v>446</v>
      </c>
      <c r="C670" s="9">
        <v>1000000</v>
      </c>
      <c r="D670" s="18"/>
      <c r="E670" s="11"/>
    </row>
    <row r="671" spans="1:6" x14ac:dyDescent="0.2">
      <c r="A671" s="5">
        <v>1731001530</v>
      </c>
      <c r="B671" s="5" t="s">
        <v>447</v>
      </c>
      <c r="C671" s="12">
        <v>180000</v>
      </c>
      <c r="D671" s="18">
        <v>160000</v>
      </c>
      <c r="E671" s="11">
        <v>0</v>
      </c>
      <c r="F671" s="4" t="s">
        <v>80</v>
      </c>
    </row>
    <row r="672" spans="1:6" x14ac:dyDescent="0.2">
      <c r="A672" s="5">
        <v>1731010530</v>
      </c>
      <c r="B672" s="5" t="s">
        <v>320</v>
      </c>
      <c r="C672" s="12">
        <v>20000</v>
      </c>
      <c r="D672" s="18">
        <v>20000</v>
      </c>
      <c r="E672" s="11">
        <v>18479.79</v>
      </c>
    </row>
    <row r="673" spans="1:6" x14ac:dyDescent="0.2">
      <c r="A673" s="5">
        <v>1731020530</v>
      </c>
      <c r="B673" s="5" t="s">
        <v>320</v>
      </c>
      <c r="C673" s="12">
        <v>20000</v>
      </c>
      <c r="D673" s="18">
        <v>20000</v>
      </c>
      <c r="E673" s="11">
        <v>17868.900000000001</v>
      </c>
    </row>
    <row r="674" spans="1:6" x14ac:dyDescent="0.2">
      <c r="A674" s="5">
        <v>1731001533</v>
      </c>
      <c r="B674" s="5" t="s">
        <v>448</v>
      </c>
      <c r="C674" s="12"/>
      <c r="D674" s="18"/>
      <c r="E674" s="11">
        <v>85274.31</v>
      </c>
    </row>
    <row r="675" spans="1:6" ht="15" x14ac:dyDescent="0.2">
      <c r="A675" s="5">
        <v>1731001532</v>
      </c>
      <c r="B675" s="5" t="s">
        <v>449</v>
      </c>
      <c r="C675" s="12"/>
      <c r="D675" s="18">
        <v>50000</v>
      </c>
      <c r="E675" s="11">
        <v>0</v>
      </c>
      <c r="F675" s="53"/>
    </row>
    <row r="676" spans="1:6" x14ac:dyDescent="0.2">
      <c r="A676" s="5">
        <v>1735000750</v>
      </c>
      <c r="B676" s="5" t="s">
        <v>450</v>
      </c>
      <c r="C676" s="12"/>
      <c r="D676" s="18"/>
      <c r="E676" s="11">
        <v>-536.37</v>
      </c>
    </row>
    <row r="677" spans="1:6" x14ac:dyDescent="0.2">
      <c r="A677" s="5">
        <v>1733000751</v>
      </c>
      <c r="B677" s="5" t="s">
        <v>451</v>
      </c>
      <c r="C677" s="12"/>
      <c r="D677" s="18"/>
      <c r="E677" s="11">
        <v>-14620</v>
      </c>
    </row>
    <row r="678" spans="1:6" ht="15" x14ac:dyDescent="0.2">
      <c r="A678" s="5"/>
      <c r="B678" s="13" t="s">
        <v>452</v>
      </c>
      <c r="C678" s="15">
        <f>SUM(C655:C677)</f>
        <v>4811000</v>
      </c>
      <c r="D678" s="15">
        <f>SUM(D655:D677)</f>
        <v>3639000</v>
      </c>
      <c r="E678" s="14">
        <f>SUM(E655:E677)</f>
        <v>3415466.93</v>
      </c>
    </row>
    <row r="679" spans="1:6" ht="15" x14ac:dyDescent="0.2">
      <c r="A679" s="5"/>
      <c r="B679" s="6" t="s">
        <v>453</v>
      </c>
      <c r="C679" s="16"/>
      <c r="D679" s="43"/>
      <c r="E679" s="11"/>
    </row>
    <row r="680" spans="1:6" x14ac:dyDescent="0.2">
      <c r="A680" s="5">
        <v>1732000100</v>
      </c>
      <c r="B680" s="5" t="s">
        <v>249</v>
      </c>
      <c r="C680" s="12">
        <v>860000</v>
      </c>
      <c r="D680" s="18">
        <v>750000</v>
      </c>
      <c r="E680" s="11">
        <v>743196.41</v>
      </c>
    </row>
    <row r="681" spans="1:6" x14ac:dyDescent="0.2">
      <c r="A681" s="5">
        <v>1732000121</v>
      </c>
      <c r="B681" s="5" t="s">
        <v>250</v>
      </c>
      <c r="C681" s="12">
        <v>8000</v>
      </c>
      <c r="D681" s="18">
        <v>8000</v>
      </c>
      <c r="E681" s="11">
        <v>7546.5</v>
      </c>
    </row>
    <row r="682" spans="1:6" x14ac:dyDescent="0.2">
      <c r="A682" s="5">
        <v>1732000122</v>
      </c>
      <c r="B682" s="5" t="s">
        <v>443</v>
      </c>
      <c r="C682" s="12">
        <v>8000</v>
      </c>
      <c r="D682" s="18">
        <v>6000</v>
      </c>
      <c r="E682" s="11">
        <v>5947.81</v>
      </c>
    </row>
    <row r="683" spans="1:6" x14ac:dyDescent="0.2">
      <c r="A683" s="5">
        <v>1732000126</v>
      </c>
      <c r="B683" s="5" t="s">
        <v>252</v>
      </c>
      <c r="C683" s="12">
        <v>17000</v>
      </c>
      <c r="D683" s="18">
        <v>13000</v>
      </c>
      <c r="E683" s="11">
        <v>12493.87</v>
      </c>
    </row>
    <row r="684" spans="1:6" x14ac:dyDescent="0.2">
      <c r="A684" s="5">
        <v>1732000127</v>
      </c>
      <c r="B684" s="5" t="s">
        <v>395</v>
      </c>
      <c r="C684" s="12">
        <v>70000</v>
      </c>
      <c r="D684" s="18">
        <v>70000</v>
      </c>
      <c r="E684" s="11">
        <v>65829.600000000006</v>
      </c>
    </row>
    <row r="685" spans="1:6" x14ac:dyDescent="0.2">
      <c r="A685" s="5">
        <v>1732000128</v>
      </c>
      <c r="B685" s="5" t="s">
        <v>254</v>
      </c>
      <c r="C685" s="12">
        <v>3000</v>
      </c>
      <c r="D685" s="18">
        <v>3000</v>
      </c>
      <c r="E685" s="11">
        <v>2432</v>
      </c>
    </row>
    <row r="686" spans="1:6" x14ac:dyDescent="0.2">
      <c r="A686" s="5">
        <v>1732000130</v>
      </c>
      <c r="B686" s="5" t="s">
        <v>255</v>
      </c>
      <c r="C686" s="12">
        <v>25000</v>
      </c>
      <c r="D686" s="18">
        <v>25000</v>
      </c>
      <c r="E686" s="11">
        <v>22249.9</v>
      </c>
    </row>
    <row r="687" spans="1:6" x14ac:dyDescent="0.2">
      <c r="A687" s="5">
        <v>1732000179</v>
      </c>
      <c r="B687" s="5" t="s">
        <v>312</v>
      </c>
      <c r="C687" s="12">
        <v>1000</v>
      </c>
      <c r="D687" s="18">
        <v>1000</v>
      </c>
      <c r="E687" s="11">
        <v>-838.31</v>
      </c>
    </row>
    <row r="688" spans="1:6" x14ac:dyDescent="0.2">
      <c r="A688" s="5">
        <v>1732000753</v>
      </c>
      <c r="B688" s="5" t="s">
        <v>261</v>
      </c>
      <c r="C688" s="12">
        <v>80000</v>
      </c>
      <c r="D688" s="18">
        <v>80000</v>
      </c>
      <c r="E688" s="11">
        <v>1348.78</v>
      </c>
    </row>
    <row r="689" spans="1:5" x14ac:dyDescent="0.2">
      <c r="A689" s="5">
        <v>1732000755</v>
      </c>
      <c r="B689" s="5" t="s">
        <v>454</v>
      </c>
      <c r="C689" s="12">
        <v>950000</v>
      </c>
      <c r="D689" s="18">
        <v>550000</v>
      </c>
      <c r="E689" s="11">
        <v>562530.12</v>
      </c>
    </row>
    <row r="690" spans="1:5" ht="15" x14ac:dyDescent="0.25">
      <c r="A690" s="5"/>
      <c r="B690" s="13" t="s">
        <v>455</v>
      </c>
      <c r="C690" s="20">
        <f>SUM(C680:C689)</f>
        <v>2022000</v>
      </c>
      <c r="D690" s="15">
        <f>SUM(D680:D689)</f>
        <v>1506000</v>
      </c>
      <c r="E690" s="14">
        <f>SUM(E680:E689)</f>
        <v>1422736.6800000002</v>
      </c>
    </row>
    <row r="691" spans="1:5" ht="15" x14ac:dyDescent="0.25">
      <c r="A691" s="5"/>
      <c r="B691" s="13" t="s">
        <v>456</v>
      </c>
      <c r="C691" s="20">
        <f>+C653+C678+C690</f>
        <v>25896000</v>
      </c>
      <c r="D691" s="15">
        <f>+D653+D678+D690</f>
        <v>24840000</v>
      </c>
      <c r="E691" s="14">
        <f>+E653+E678+E690</f>
        <v>24277699.340000004</v>
      </c>
    </row>
    <row r="692" spans="1:5" ht="15" x14ac:dyDescent="0.2">
      <c r="A692" s="5"/>
      <c r="B692" s="13" t="s">
        <v>457</v>
      </c>
      <c r="C692" s="14"/>
      <c r="D692" s="15"/>
      <c r="E692" s="11"/>
    </row>
    <row r="693" spans="1:5" x14ac:dyDescent="0.2">
      <c r="A693" s="5">
        <v>1741000750</v>
      </c>
      <c r="B693" s="5" t="s">
        <v>458</v>
      </c>
      <c r="C693" s="12">
        <v>450000</v>
      </c>
      <c r="D693" s="18">
        <v>385000</v>
      </c>
      <c r="E693" s="11">
        <v>357824.27</v>
      </c>
    </row>
    <row r="694" spans="1:5" x14ac:dyDescent="0.2">
      <c r="A694" s="5">
        <v>1741000751</v>
      </c>
      <c r="B694" s="5" t="s">
        <v>459</v>
      </c>
      <c r="C694" s="12">
        <v>250000</v>
      </c>
      <c r="D694" s="18">
        <v>187000</v>
      </c>
      <c r="E694" s="11">
        <v>50602.66</v>
      </c>
    </row>
    <row r="695" spans="1:5" x14ac:dyDescent="0.2">
      <c r="A695" s="5">
        <v>1741000752</v>
      </c>
      <c r="B695" s="5" t="s">
        <v>451</v>
      </c>
      <c r="C695" s="12"/>
      <c r="D695" s="18"/>
      <c r="E695" s="11"/>
    </row>
    <row r="696" spans="1:5" x14ac:dyDescent="0.2">
      <c r="A696" s="5">
        <v>1741000753</v>
      </c>
      <c r="B696" s="5" t="s">
        <v>450</v>
      </c>
      <c r="C696" s="12"/>
      <c r="D696" s="18"/>
      <c r="E696" s="11"/>
    </row>
    <row r="697" spans="1:5" x14ac:dyDescent="0.2">
      <c r="A697" s="33">
        <v>1741000757</v>
      </c>
      <c r="B697" s="19" t="s">
        <v>460</v>
      </c>
      <c r="C697" s="9">
        <v>500000</v>
      </c>
      <c r="D697" s="18">
        <v>160000</v>
      </c>
      <c r="E697" s="11">
        <v>0</v>
      </c>
    </row>
    <row r="698" spans="1:5" x14ac:dyDescent="0.2">
      <c r="A698" s="33">
        <v>1741000759</v>
      </c>
      <c r="B698" s="19" t="s">
        <v>461</v>
      </c>
      <c r="C698" s="9">
        <v>250000</v>
      </c>
      <c r="D698" s="18">
        <v>250000</v>
      </c>
      <c r="E698" s="11">
        <v>0</v>
      </c>
    </row>
    <row r="699" spans="1:5" x14ac:dyDescent="0.2">
      <c r="A699" s="5">
        <v>1741000754</v>
      </c>
      <c r="B699" s="5" t="s">
        <v>462</v>
      </c>
      <c r="C699" s="12">
        <v>200000</v>
      </c>
      <c r="D699" s="18">
        <v>200000</v>
      </c>
      <c r="E699" s="11">
        <v>80522.34</v>
      </c>
    </row>
    <row r="700" spans="1:5" x14ac:dyDescent="0.2">
      <c r="A700" s="5">
        <v>1741000755</v>
      </c>
      <c r="B700" s="5" t="s">
        <v>463</v>
      </c>
      <c r="C700" s="12">
        <v>100000</v>
      </c>
      <c r="D700" s="18">
        <v>100000</v>
      </c>
      <c r="E700" s="11">
        <v>63697.47</v>
      </c>
    </row>
    <row r="701" spans="1:5" x14ac:dyDescent="0.2">
      <c r="A701" s="5">
        <v>1741000756</v>
      </c>
      <c r="B701" s="5" t="s">
        <v>445</v>
      </c>
      <c r="C701" s="12">
        <v>350000</v>
      </c>
      <c r="D701" s="18">
        <v>350000</v>
      </c>
      <c r="E701" s="11">
        <v>278837.53999999998</v>
      </c>
    </row>
    <row r="702" spans="1:5" x14ac:dyDescent="0.2">
      <c r="A702" s="5">
        <v>1741000758</v>
      </c>
      <c r="B702" s="5" t="s">
        <v>446</v>
      </c>
      <c r="C702" s="12"/>
      <c r="D702" s="18"/>
      <c r="E702" s="11">
        <v>-96674</v>
      </c>
    </row>
    <row r="703" spans="1:5" ht="15" x14ac:dyDescent="0.2">
      <c r="A703" s="5"/>
      <c r="B703" s="13" t="s">
        <v>464</v>
      </c>
      <c r="C703" s="15">
        <f>SUM(C693:C702)</f>
        <v>2100000</v>
      </c>
      <c r="D703" s="15">
        <f>SUM(D693:D702)</f>
        <v>1632000</v>
      </c>
      <c r="E703" s="14">
        <f>SUM(E693:E702)</f>
        <v>734810.28</v>
      </c>
    </row>
    <row r="704" spans="1:5" ht="15" x14ac:dyDescent="0.2">
      <c r="A704" s="5"/>
      <c r="B704" s="6" t="s">
        <v>465</v>
      </c>
      <c r="C704" s="16"/>
      <c r="D704" s="43"/>
      <c r="E704" s="11"/>
    </row>
    <row r="705" spans="1:5" x14ac:dyDescent="0.2">
      <c r="A705" s="5">
        <v>1742000100</v>
      </c>
      <c r="B705" s="5" t="s">
        <v>264</v>
      </c>
      <c r="C705" s="12">
        <v>1350000</v>
      </c>
      <c r="D705" s="18">
        <v>1550000</v>
      </c>
      <c r="E705" s="11">
        <v>1305068</v>
      </c>
    </row>
    <row r="706" spans="1:5" x14ac:dyDescent="0.2">
      <c r="A706" s="5">
        <v>1742000121</v>
      </c>
      <c r="B706" s="5" t="s">
        <v>250</v>
      </c>
      <c r="C706" s="12">
        <v>25000</v>
      </c>
      <c r="D706" s="18">
        <v>9000</v>
      </c>
      <c r="E706" s="11">
        <v>8703</v>
      </c>
    </row>
    <row r="707" spans="1:5" x14ac:dyDescent="0.2">
      <c r="A707" s="5">
        <v>1742000122</v>
      </c>
      <c r="B707" s="5" t="s">
        <v>251</v>
      </c>
      <c r="C707" s="12">
        <v>18000</v>
      </c>
      <c r="D707" s="18">
        <v>16000</v>
      </c>
      <c r="E707" s="11">
        <v>15496</v>
      </c>
    </row>
    <row r="708" spans="1:5" x14ac:dyDescent="0.2">
      <c r="A708" s="5">
        <v>1742000126</v>
      </c>
      <c r="B708" s="5" t="s">
        <v>252</v>
      </c>
      <c r="C708" s="12">
        <v>55000</v>
      </c>
      <c r="D708" s="18">
        <v>45000</v>
      </c>
      <c r="E708" s="11">
        <v>53848</v>
      </c>
    </row>
    <row r="709" spans="1:5" x14ac:dyDescent="0.2">
      <c r="A709" s="5">
        <v>1742000127</v>
      </c>
      <c r="B709" s="5" t="s">
        <v>253</v>
      </c>
      <c r="C709" s="12">
        <v>180000</v>
      </c>
      <c r="D709" s="18">
        <v>200000</v>
      </c>
      <c r="E709" s="11">
        <v>187079</v>
      </c>
    </row>
    <row r="710" spans="1:5" x14ac:dyDescent="0.2">
      <c r="A710" s="5">
        <v>1742000128</v>
      </c>
      <c r="B710" s="5" t="s">
        <v>254</v>
      </c>
      <c r="C710" s="12">
        <v>6000</v>
      </c>
      <c r="D710" s="18">
        <v>6000</v>
      </c>
      <c r="E710" s="11">
        <v>4605</v>
      </c>
    </row>
    <row r="711" spans="1:5" x14ac:dyDescent="0.2">
      <c r="A711" s="5">
        <v>1742000130</v>
      </c>
      <c r="B711" s="5" t="s">
        <v>255</v>
      </c>
      <c r="C711" s="12">
        <v>40000</v>
      </c>
      <c r="D711" s="18">
        <v>34000</v>
      </c>
      <c r="E711" s="11">
        <v>33204</v>
      </c>
    </row>
    <row r="712" spans="1:5" x14ac:dyDescent="0.2">
      <c r="A712" s="5">
        <v>1742000179</v>
      </c>
      <c r="B712" s="5" t="s">
        <v>256</v>
      </c>
      <c r="C712" s="12">
        <v>250000</v>
      </c>
      <c r="D712" s="18">
        <v>230000</v>
      </c>
      <c r="E712" s="11">
        <v>230730</v>
      </c>
    </row>
    <row r="713" spans="1:5" x14ac:dyDescent="0.2">
      <c r="A713" s="5">
        <v>1742000720</v>
      </c>
      <c r="B713" s="5" t="s">
        <v>374</v>
      </c>
      <c r="C713" s="12">
        <v>120000</v>
      </c>
      <c r="D713" s="18">
        <v>100000</v>
      </c>
      <c r="E713" s="11">
        <v>56271</v>
      </c>
    </row>
    <row r="714" spans="1:5" x14ac:dyDescent="0.2">
      <c r="A714" s="5">
        <v>1742000750</v>
      </c>
      <c r="B714" s="5" t="s">
        <v>466</v>
      </c>
      <c r="C714" s="12">
        <v>80000</v>
      </c>
      <c r="D714" s="18">
        <v>70000</v>
      </c>
      <c r="E714" s="11">
        <v>19826</v>
      </c>
    </row>
    <row r="715" spans="1:5" x14ac:dyDescent="0.2">
      <c r="A715" s="5">
        <v>1742000920</v>
      </c>
      <c r="B715" s="5" t="s">
        <v>467</v>
      </c>
      <c r="C715" s="12">
        <v>30000</v>
      </c>
      <c r="D715" s="18">
        <v>30000</v>
      </c>
      <c r="E715" s="11">
        <v>0</v>
      </c>
    </row>
    <row r="716" spans="1:5" x14ac:dyDescent="0.2">
      <c r="A716" s="5">
        <v>1742001533</v>
      </c>
      <c r="B716" s="5" t="s">
        <v>389</v>
      </c>
      <c r="C716" s="12">
        <v>120000</v>
      </c>
      <c r="D716" s="18">
        <v>100000</v>
      </c>
      <c r="E716" s="11">
        <v>88075</v>
      </c>
    </row>
    <row r="717" spans="1:5" x14ac:dyDescent="0.2">
      <c r="A717" s="5">
        <v>1742001534</v>
      </c>
      <c r="B717" s="5" t="s">
        <v>401</v>
      </c>
      <c r="C717" s="12">
        <v>3000</v>
      </c>
      <c r="D717" s="18">
        <v>4000</v>
      </c>
      <c r="E717" s="11">
        <v>2808</v>
      </c>
    </row>
    <row r="718" spans="1:5" x14ac:dyDescent="0.2">
      <c r="A718" s="5">
        <v>1742002533</v>
      </c>
      <c r="B718" s="5" t="s">
        <v>389</v>
      </c>
      <c r="C718" s="12">
        <v>100000</v>
      </c>
      <c r="D718" s="18">
        <v>85000</v>
      </c>
      <c r="E718" s="11">
        <v>89128</v>
      </c>
    </row>
    <row r="719" spans="1:5" ht="15" x14ac:dyDescent="0.2">
      <c r="A719" s="5"/>
      <c r="B719" s="13" t="s">
        <v>468</v>
      </c>
      <c r="C719" s="15">
        <f>SUM(C705:C718)</f>
        <v>2377000</v>
      </c>
      <c r="D719" s="15">
        <f>SUM(D705:D718)</f>
        <v>2479000</v>
      </c>
      <c r="E719" s="14">
        <f>SUM(E705:E718)</f>
        <v>2094841</v>
      </c>
    </row>
    <row r="720" spans="1:5" ht="15" x14ac:dyDescent="0.2">
      <c r="A720" s="5"/>
      <c r="B720" s="6" t="s">
        <v>469</v>
      </c>
      <c r="C720" s="16"/>
      <c r="D720" s="43"/>
      <c r="E720" s="11"/>
    </row>
    <row r="721" spans="1:7" x14ac:dyDescent="0.2">
      <c r="A721" s="5">
        <v>1743000100</v>
      </c>
      <c r="B721" s="5" t="s">
        <v>264</v>
      </c>
      <c r="C721" s="12">
        <v>135000</v>
      </c>
      <c r="D721" s="18">
        <v>130000</v>
      </c>
      <c r="E721" s="11">
        <v>125287.64</v>
      </c>
    </row>
    <row r="722" spans="1:7" x14ac:dyDescent="0.2">
      <c r="A722" s="5">
        <v>1743000121</v>
      </c>
      <c r="B722" s="5" t="s">
        <v>250</v>
      </c>
      <c r="C722" s="12">
        <v>3000</v>
      </c>
      <c r="D722" s="18">
        <v>3000</v>
      </c>
      <c r="E722" s="11">
        <v>2515.5</v>
      </c>
    </row>
    <row r="723" spans="1:7" x14ac:dyDescent="0.2">
      <c r="A723" s="5">
        <v>1743000122</v>
      </c>
      <c r="B723" s="5" t="s">
        <v>251</v>
      </c>
      <c r="C723" s="12">
        <v>2000</v>
      </c>
      <c r="D723" s="18">
        <v>2000</v>
      </c>
      <c r="E723" s="11">
        <v>1539</v>
      </c>
    </row>
    <row r="724" spans="1:7" x14ac:dyDescent="0.2">
      <c r="A724" s="5">
        <v>1743000126</v>
      </c>
      <c r="B724" s="5" t="s">
        <v>252</v>
      </c>
      <c r="C724" s="12">
        <v>6000</v>
      </c>
      <c r="D724" s="18">
        <v>4000</v>
      </c>
      <c r="E724" s="11">
        <v>3888</v>
      </c>
    </row>
    <row r="725" spans="1:7" x14ac:dyDescent="0.2">
      <c r="A725" s="5">
        <v>1743000128</v>
      </c>
      <c r="B725" s="5" t="s">
        <v>254</v>
      </c>
      <c r="C725" s="12">
        <v>1000</v>
      </c>
      <c r="D725" s="18"/>
      <c r="E725" s="11">
        <v>0</v>
      </c>
    </row>
    <row r="726" spans="1:7" x14ac:dyDescent="0.2">
      <c r="A726" s="5">
        <v>1743000130</v>
      </c>
      <c r="B726" s="5" t="s">
        <v>255</v>
      </c>
      <c r="C726" s="12">
        <v>4000</v>
      </c>
      <c r="D726" s="18">
        <v>3000</v>
      </c>
      <c r="E726" s="11">
        <v>2996.1</v>
      </c>
    </row>
    <row r="727" spans="1:7" x14ac:dyDescent="0.2">
      <c r="A727" s="5">
        <v>1743000179</v>
      </c>
      <c r="B727" s="5" t="s">
        <v>256</v>
      </c>
      <c r="C727" s="12">
        <v>25000</v>
      </c>
      <c r="D727" s="18">
        <v>20000</v>
      </c>
      <c r="E727" s="11">
        <v>20018.810000000001</v>
      </c>
    </row>
    <row r="728" spans="1:7" x14ac:dyDescent="0.2">
      <c r="A728" s="5">
        <v>1742000320</v>
      </c>
      <c r="B728" s="5" t="s">
        <v>290</v>
      </c>
      <c r="C728" s="12">
        <v>0</v>
      </c>
      <c r="D728" s="18"/>
      <c r="E728" s="11">
        <v>130132</v>
      </c>
    </row>
    <row r="729" spans="1:7" x14ac:dyDescent="0.2">
      <c r="A729" s="5">
        <v>1743000532</v>
      </c>
      <c r="B729" s="5" t="s">
        <v>257</v>
      </c>
      <c r="C729" s="12">
        <v>65000</v>
      </c>
      <c r="D729" s="18">
        <v>53000</v>
      </c>
      <c r="E729" s="11">
        <v>52101.91</v>
      </c>
    </row>
    <row r="730" spans="1:7" x14ac:dyDescent="0.2">
      <c r="A730" s="5">
        <v>1743000530</v>
      </c>
      <c r="B730" s="5" t="s">
        <v>447</v>
      </c>
      <c r="C730" s="12">
        <v>90000</v>
      </c>
      <c r="D730" s="18">
        <v>90000</v>
      </c>
      <c r="E730" s="11">
        <v>0</v>
      </c>
    </row>
    <row r="731" spans="1:7" x14ac:dyDescent="0.2">
      <c r="A731" s="5">
        <v>1743000533</v>
      </c>
      <c r="B731" s="5" t="s">
        <v>448</v>
      </c>
      <c r="C731" s="12"/>
      <c r="D731" s="18"/>
      <c r="E731" s="11">
        <v>49725.83</v>
      </c>
    </row>
    <row r="732" spans="1:7" x14ac:dyDescent="0.2">
      <c r="A732" s="5">
        <v>1743000720</v>
      </c>
      <c r="B732" s="5" t="s">
        <v>470</v>
      </c>
      <c r="C732" s="12">
        <v>10000</v>
      </c>
      <c r="D732" s="18">
        <v>10000</v>
      </c>
      <c r="E732" s="11">
        <v>1530.88</v>
      </c>
      <c r="G732" s="11"/>
    </row>
    <row r="733" spans="1:7" x14ac:dyDescent="0.2">
      <c r="A733" s="5">
        <v>1743000751</v>
      </c>
      <c r="B733" s="5" t="s">
        <v>471</v>
      </c>
      <c r="C733" s="12">
        <v>1400000</v>
      </c>
      <c r="D733" s="18">
        <v>1400000</v>
      </c>
      <c r="E733" s="11">
        <v>601737.55000000005</v>
      </c>
    </row>
    <row r="734" spans="1:7" x14ac:dyDescent="0.2">
      <c r="A734" s="5">
        <v>1743000771</v>
      </c>
      <c r="B734" s="5" t="s">
        <v>472</v>
      </c>
      <c r="C734" s="12">
        <v>1800000</v>
      </c>
      <c r="D734" s="18">
        <v>1600000</v>
      </c>
      <c r="E734" s="11">
        <v>1382555.62</v>
      </c>
    </row>
    <row r="735" spans="1:7" ht="15" x14ac:dyDescent="0.2">
      <c r="A735" s="5"/>
      <c r="B735" s="13" t="s">
        <v>473</v>
      </c>
      <c r="C735" s="15">
        <f>SUM(C721:C734)</f>
        <v>3541000</v>
      </c>
      <c r="D735" s="15">
        <f>SUM(D721:D734)</f>
        <v>3315000</v>
      </c>
      <c r="E735" s="14">
        <f>SUM(E721:E734)</f>
        <v>2374028.8400000003</v>
      </c>
    </row>
    <row r="736" spans="1:7" ht="15" x14ac:dyDescent="0.2">
      <c r="A736" s="5"/>
      <c r="B736" s="6" t="s">
        <v>474</v>
      </c>
      <c r="C736" s="16"/>
      <c r="D736" s="43"/>
      <c r="E736" s="11"/>
    </row>
    <row r="737" spans="1:5" x14ac:dyDescent="0.2">
      <c r="A737" s="5">
        <v>1744000721</v>
      </c>
      <c r="B737" s="5" t="s">
        <v>475</v>
      </c>
      <c r="C737" s="12">
        <v>60000</v>
      </c>
      <c r="D737" s="18">
        <v>60000</v>
      </c>
      <c r="E737" s="11">
        <v>31118.9</v>
      </c>
    </row>
    <row r="738" spans="1:5" x14ac:dyDescent="0.2">
      <c r="A738" s="5">
        <v>1744000750</v>
      </c>
      <c r="B738" s="5" t="s">
        <v>476</v>
      </c>
      <c r="C738" s="12">
        <v>30000</v>
      </c>
      <c r="D738" s="18">
        <v>30000</v>
      </c>
      <c r="E738" s="11">
        <v>26323.9</v>
      </c>
    </row>
    <row r="739" spans="1:5" x14ac:dyDescent="0.2">
      <c r="A739" s="5">
        <v>1744000751</v>
      </c>
      <c r="B739" s="5" t="s">
        <v>477</v>
      </c>
      <c r="C739" s="12">
        <v>400000</v>
      </c>
      <c r="D739" s="18">
        <v>385000</v>
      </c>
      <c r="E739" s="11">
        <v>304068.28999999998</v>
      </c>
    </row>
    <row r="740" spans="1:5" x14ac:dyDescent="0.2">
      <c r="A740" s="5">
        <v>1744000771</v>
      </c>
      <c r="B740" s="5" t="s">
        <v>478</v>
      </c>
      <c r="C740" s="12">
        <v>100000</v>
      </c>
      <c r="D740" s="18">
        <v>90000</v>
      </c>
      <c r="E740" s="11">
        <v>64910.720000000001</v>
      </c>
    </row>
    <row r="741" spans="1:5" x14ac:dyDescent="0.2">
      <c r="A741" s="5">
        <v>1744000780</v>
      </c>
      <c r="B741" s="5" t="s">
        <v>479</v>
      </c>
      <c r="C741" s="12">
        <v>80000</v>
      </c>
      <c r="D741" s="18">
        <v>80000</v>
      </c>
      <c r="E741" s="11">
        <v>85926.96</v>
      </c>
    </row>
    <row r="742" spans="1:5" x14ac:dyDescent="0.2">
      <c r="A742" s="5">
        <v>1744000781</v>
      </c>
      <c r="B742" s="5" t="s">
        <v>480</v>
      </c>
      <c r="C742" s="12">
        <v>30000</v>
      </c>
      <c r="D742" s="18">
        <v>30000</v>
      </c>
      <c r="E742" s="11">
        <v>18851.599999999999</v>
      </c>
    </row>
    <row r="743" spans="1:5" ht="15" x14ac:dyDescent="0.25">
      <c r="A743" s="5"/>
      <c r="B743" s="13" t="s">
        <v>481</v>
      </c>
      <c r="C743" s="20">
        <f>SUM(C737:C742)</f>
        <v>700000</v>
      </c>
      <c r="D743" s="15">
        <f>SUM(D737:D742)</f>
        <v>675000</v>
      </c>
      <c r="E743" s="14">
        <f>SUM(E737:E742)</f>
        <v>531200.37</v>
      </c>
    </row>
    <row r="744" spans="1:5" ht="15" x14ac:dyDescent="0.2">
      <c r="A744" s="5"/>
      <c r="B744" s="6" t="s">
        <v>482</v>
      </c>
      <c r="C744" s="16"/>
      <c r="D744" s="43"/>
      <c r="E744" s="11"/>
    </row>
    <row r="745" spans="1:5" x14ac:dyDescent="0.2">
      <c r="A745" s="5">
        <v>1745000750</v>
      </c>
      <c r="B745" s="5" t="s">
        <v>483</v>
      </c>
      <c r="C745" s="12">
        <v>500000</v>
      </c>
      <c r="D745" s="18">
        <v>500000</v>
      </c>
      <c r="E745" s="11">
        <v>327187.42</v>
      </c>
    </row>
    <row r="746" spans="1:5" x14ac:dyDescent="0.2">
      <c r="A746" s="5">
        <v>1745000832</v>
      </c>
      <c r="B746" s="5" t="s">
        <v>484</v>
      </c>
      <c r="C746" s="12">
        <v>360000</v>
      </c>
      <c r="D746" s="18">
        <v>359000</v>
      </c>
      <c r="E746" s="11">
        <v>305971</v>
      </c>
    </row>
    <row r="747" spans="1:5" ht="15" x14ac:dyDescent="0.2">
      <c r="A747" s="5"/>
      <c r="B747" s="13" t="s">
        <v>485</v>
      </c>
      <c r="C747" s="15">
        <f>SUM(C745:C746)</f>
        <v>860000</v>
      </c>
      <c r="D747" s="15">
        <f>SUM(D745:D746)</f>
        <v>859000</v>
      </c>
      <c r="E747" s="14">
        <f>SUM(E745:E746)</f>
        <v>633158.41999999993</v>
      </c>
    </row>
    <row r="748" spans="1:5" ht="15" x14ac:dyDescent="0.2">
      <c r="A748" s="5"/>
      <c r="B748" s="6" t="s">
        <v>486</v>
      </c>
      <c r="C748" s="16"/>
      <c r="D748" s="43"/>
      <c r="E748" s="11"/>
    </row>
    <row r="749" spans="1:5" x14ac:dyDescent="0.2">
      <c r="A749" s="5">
        <v>1746000100</v>
      </c>
      <c r="B749" s="5" t="s">
        <v>249</v>
      </c>
      <c r="C749" s="12">
        <v>2000000</v>
      </c>
      <c r="D749" s="18">
        <v>2100000</v>
      </c>
      <c r="E749" s="11">
        <v>1980629</v>
      </c>
    </row>
    <row r="750" spans="1:5" x14ac:dyDescent="0.2">
      <c r="A750" s="5">
        <v>1746000121</v>
      </c>
      <c r="B750" s="5" t="s">
        <v>250</v>
      </c>
      <c r="C750" s="12">
        <v>23000</v>
      </c>
      <c r="D750" s="18">
        <v>20000</v>
      </c>
      <c r="E750" s="11">
        <v>17846</v>
      </c>
    </row>
    <row r="751" spans="1:5" x14ac:dyDescent="0.2">
      <c r="A751" s="5">
        <v>1746000122</v>
      </c>
      <c r="B751" s="5" t="s">
        <v>251</v>
      </c>
      <c r="C751" s="12">
        <v>25000</v>
      </c>
      <c r="D751" s="18">
        <v>23000</v>
      </c>
      <c r="E751" s="11">
        <v>24685</v>
      </c>
    </row>
    <row r="752" spans="1:5" x14ac:dyDescent="0.2">
      <c r="A752" s="5">
        <v>1746000126</v>
      </c>
      <c r="B752" s="5" t="s">
        <v>252</v>
      </c>
      <c r="C752" s="12">
        <v>80000</v>
      </c>
      <c r="D752" s="18">
        <v>80000</v>
      </c>
      <c r="E752" s="11">
        <v>74766</v>
      </c>
    </row>
    <row r="753" spans="1:5" x14ac:dyDescent="0.2">
      <c r="A753" s="5">
        <v>1746000127</v>
      </c>
      <c r="B753" s="5" t="s">
        <v>253</v>
      </c>
      <c r="C753" s="12">
        <v>145000</v>
      </c>
      <c r="D753" s="18">
        <v>180000</v>
      </c>
      <c r="E753" s="11">
        <v>160371</v>
      </c>
    </row>
    <row r="754" spans="1:5" x14ac:dyDescent="0.2">
      <c r="A754" s="5">
        <v>1746000128</v>
      </c>
      <c r="B754" s="5" t="s">
        <v>254</v>
      </c>
      <c r="C754" s="12">
        <v>8000</v>
      </c>
      <c r="D754" s="18">
        <v>8000</v>
      </c>
      <c r="E754" s="11">
        <v>6989</v>
      </c>
    </row>
    <row r="755" spans="1:5" x14ac:dyDescent="0.2">
      <c r="A755" s="5">
        <v>1746000130</v>
      </c>
      <c r="B755" s="5" t="s">
        <v>255</v>
      </c>
      <c r="C755" s="12">
        <v>40000</v>
      </c>
      <c r="D755" s="18">
        <v>35000</v>
      </c>
      <c r="E755" s="11">
        <v>36005</v>
      </c>
    </row>
    <row r="756" spans="1:5" x14ac:dyDescent="0.2">
      <c r="A756" s="5">
        <v>1746000179</v>
      </c>
      <c r="B756" s="5" t="s">
        <v>256</v>
      </c>
      <c r="C756" s="12">
        <v>410000</v>
      </c>
      <c r="D756" s="18">
        <v>445000</v>
      </c>
      <c r="E756" s="11">
        <v>433937</v>
      </c>
    </row>
    <row r="757" spans="1:5" x14ac:dyDescent="0.2">
      <c r="A757" s="19">
        <v>1746000310</v>
      </c>
      <c r="B757" s="5" t="s">
        <v>290</v>
      </c>
      <c r="C757" s="12">
        <v>0</v>
      </c>
      <c r="D757" s="18"/>
      <c r="E757" s="11">
        <v>41830</v>
      </c>
    </row>
    <row r="758" spans="1:5" x14ac:dyDescent="0.2">
      <c r="A758" s="5">
        <v>1746000430</v>
      </c>
      <c r="B758" s="5" t="s">
        <v>487</v>
      </c>
      <c r="C758" s="12">
        <v>1400000</v>
      </c>
      <c r="D758" s="18">
        <v>1300000</v>
      </c>
      <c r="E758" s="11">
        <v>1548597</v>
      </c>
    </row>
    <row r="759" spans="1:5" x14ac:dyDescent="0.2">
      <c r="A759" s="5">
        <v>1746000530</v>
      </c>
      <c r="B759" s="5" t="s">
        <v>320</v>
      </c>
      <c r="C759" s="12">
        <v>20000</v>
      </c>
      <c r="D759" s="18">
        <v>20000</v>
      </c>
      <c r="E759" s="11">
        <v>21105</v>
      </c>
    </row>
    <row r="760" spans="1:5" x14ac:dyDescent="0.2">
      <c r="A760" s="5">
        <v>1746000531</v>
      </c>
      <c r="B760" s="5" t="s">
        <v>272</v>
      </c>
      <c r="C760" s="12">
        <v>20000</v>
      </c>
      <c r="D760" s="18">
        <v>20000</v>
      </c>
      <c r="E760" s="11">
        <v>5492</v>
      </c>
    </row>
    <row r="761" spans="1:5" x14ac:dyDescent="0.2">
      <c r="A761" s="5">
        <v>1746000533</v>
      </c>
      <c r="B761" s="5" t="s">
        <v>448</v>
      </c>
      <c r="C761" s="12"/>
      <c r="D761" s="18"/>
      <c r="E761" s="11">
        <v>86734</v>
      </c>
    </row>
    <row r="762" spans="1:5" x14ac:dyDescent="0.2">
      <c r="A762" s="5">
        <v>1746000534</v>
      </c>
      <c r="B762" s="5" t="s">
        <v>401</v>
      </c>
      <c r="C762" s="12">
        <v>7000</v>
      </c>
      <c r="D762" s="18">
        <v>5000</v>
      </c>
      <c r="E762" s="11">
        <v>4759</v>
      </c>
    </row>
    <row r="763" spans="1:5" x14ac:dyDescent="0.2">
      <c r="A763" s="5">
        <v>1746000710</v>
      </c>
      <c r="B763" s="5" t="s">
        <v>488</v>
      </c>
      <c r="C763" s="12">
        <v>2000</v>
      </c>
      <c r="D763" s="18">
        <v>2000</v>
      </c>
      <c r="E763" s="11">
        <v>150</v>
      </c>
    </row>
    <row r="764" spans="1:5" x14ac:dyDescent="0.2">
      <c r="A764" s="5">
        <v>1746000720</v>
      </c>
      <c r="B764" s="5" t="s">
        <v>489</v>
      </c>
      <c r="C764" s="12">
        <v>100000</v>
      </c>
      <c r="D764" s="18">
        <v>90000</v>
      </c>
      <c r="E764" s="11">
        <v>57100</v>
      </c>
    </row>
    <row r="765" spans="1:5" x14ac:dyDescent="0.2">
      <c r="A765" s="5">
        <v>1746000721</v>
      </c>
      <c r="B765" s="5" t="s">
        <v>490</v>
      </c>
      <c r="C765" s="12">
        <v>80000</v>
      </c>
      <c r="D765" s="18">
        <v>80000</v>
      </c>
      <c r="E765" s="11">
        <v>82748</v>
      </c>
    </row>
    <row r="766" spans="1:5" x14ac:dyDescent="0.2">
      <c r="A766" s="5">
        <v>1746000740</v>
      </c>
      <c r="B766" s="5" t="s">
        <v>380</v>
      </c>
      <c r="C766" s="12">
        <v>70000</v>
      </c>
      <c r="D766" s="18">
        <v>70000</v>
      </c>
      <c r="E766" s="11">
        <v>48248</v>
      </c>
    </row>
    <row r="767" spans="1:5" x14ac:dyDescent="0.2">
      <c r="A767" s="5">
        <v>1746000750</v>
      </c>
      <c r="B767" s="5" t="s">
        <v>491</v>
      </c>
      <c r="C767" s="12">
        <v>3800000</v>
      </c>
      <c r="D767" s="18">
        <v>3300000</v>
      </c>
      <c r="E767" s="11">
        <v>3787773</v>
      </c>
    </row>
    <row r="768" spans="1:5" x14ac:dyDescent="0.2">
      <c r="A768" s="5">
        <v>1746000751</v>
      </c>
      <c r="B768" s="5" t="s">
        <v>492</v>
      </c>
      <c r="C768" s="12">
        <v>400000</v>
      </c>
      <c r="D768" s="18">
        <v>550000</v>
      </c>
      <c r="E768" s="11">
        <v>298953</v>
      </c>
    </row>
    <row r="769" spans="1:5" x14ac:dyDescent="0.2">
      <c r="A769" s="5">
        <v>1746000752</v>
      </c>
      <c r="B769" s="5" t="s">
        <v>493</v>
      </c>
      <c r="C769" s="12">
        <v>430000</v>
      </c>
      <c r="D769" s="18">
        <v>320000</v>
      </c>
      <c r="E769" s="11">
        <v>368112</v>
      </c>
    </row>
    <row r="770" spans="1:5" x14ac:dyDescent="0.2">
      <c r="A770" s="5">
        <v>1746000753</v>
      </c>
      <c r="B770" s="5" t="s">
        <v>494</v>
      </c>
      <c r="C770" s="12">
        <v>170000</v>
      </c>
      <c r="D770" s="18">
        <v>100000</v>
      </c>
      <c r="E770" s="11">
        <v>331164</v>
      </c>
    </row>
    <row r="771" spans="1:5" x14ac:dyDescent="0.2">
      <c r="A771" s="19">
        <v>1746000754</v>
      </c>
      <c r="B771" s="5" t="s">
        <v>495</v>
      </c>
      <c r="C771" s="12">
        <v>90000</v>
      </c>
      <c r="D771" s="18">
        <v>70000</v>
      </c>
      <c r="E771" s="11">
        <v>0</v>
      </c>
    </row>
    <row r="772" spans="1:5" x14ac:dyDescent="0.2">
      <c r="A772" s="5">
        <v>1746000781</v>
      </c>
      <c r="B772" s="5" t="s">
        <v>496</v>
      </c>
      <c r="C772" s="12">
        <v>550000</v>
      </c>
      <c r="D772" s="18">
        <v>330000</v>
      </c>
      <c r="E772" s="11">
        <v>148153</v>
      </c>
    </row>
    <row r="773" spans="1:5" x14ac:dyDescent="0.2">
      <c r="A773" s="5">
        <v>1746100530</v>
      </c>
      <c r="B773" s="5" t="s">
        <v>320</v>
      </c>
      <c r="C773" s="12">
        <v>160000</v>
      </c>
      <c r="D773" s="18">
        <v>160000</v>
      </c>
      <c r="E773" s="11">
        <v>0</v>
      </c>
    </row>
    <row r="774" spans="1:5" x14ac:dyDescent="0.2">
      <c r="A774" s="5">
        <v>1746000980</v>
      </c>
      <c r="B774" s="5" t="s">
        <v>261</v>
      </c>
      <c r="C774" s="12">
        <v>10000</v>
      </c>
      <c r="D774" s="18">
        <v>7000</v>
      </c>
      <c r="E774" s="11">
        <v>1818</v>
      </c>
    </row>
    <row r="775" spans="1:5" ht="15" x14ac:dyDescent="0.25">
      <c r="A775" s="5"/>
      <c r="B775" s="13" t="s">
        <v>497</v>
      </c>
      <c r="C775" s="20">
        <f>SUM(C749:C774)</f>
        <v>10040000</v>
      </c>
      <c r="D775" s="15">
        <f>SUM(D749:D774)</f>
        <v>9315000</v>
      </c>
      <c r="E775" s="14">
        <f>SUM(E749:E774)</f>
        <v>9567964</v>
      </c>
    </row>
    <row r="776" spans="1:5" ht="15" x14ac:dyDescent="0.25">
      <c r="A776" s="5"/>
      <c r="B776" s="13" t="s">
        <v>498</v>
      </c>
      <c r="C776" s="20">
        <f>+C703+C719+C735+C743+C747+C775</f>
        <v>19618000</v>
      </c>
      <c r="D776" s="15">
        <f>+D703+D719+D735+D743+D747+D775</f>
        <v>18275000</v>
      </c>
      <c r="E776" s="14">
        <f>+E703+E719+E735+E743+E747+E775</f>
        <v>15936002.91</v>
      </c>
    </row>
    <row r="777" spans="1:5" ht="15" x14ac:dyDescent="0.2">
      <c r="A777" s="5"/>
      <c r="B777" s="6" t="s">
        <v>499</v>
      </c>
      <c r="C777" s="16"/>
      <c r="D777" s="43"/>
      <c r="E777" s="11"/>
    </row>
    <row r="778" spans="1:5" x14ac:dyDescent="0.2">
      <c r="A778" s="5">
        <v>1764000100</v>
      </c>
      <c r="B778" s="5" t="s">
        <v>500</v>
      </c>
      <c r="C778" s="12">
        <v>310000</v>
      </c>
      <c r="D778" s="18">
        <v>250000</v>
      </c>
      <c r="E778" s="11">
        <v>299988.86</v>
      </c>
    </row>
    <row r="779" spans="1:5" x14ac:dyDescent="0.2">
      <c r="A779" s="19">
        <v>1764000121</v>
      </c>
      <c r="B779" s="5" t="s">
        <v>250</v>
      </c>
      <c r="C779" s="12">
        <v>3000</v>
      </c>
      <c r="D779" s="18">
        <v>5000</v>
      </c>
      <c r="E779" s="11">
        <v>2302.5</v>
      </c>
    </row>
    <row r="780" spans="1:5" x14ac:dyDescent="0.2">
      <c r="A780" s="5">
        <v>1764000122</v>
      </c>
      <c r="B780" s="5" t="s">
        <v>251</v>
      </c>
      <c r="C780" s="12">
        <v>4500</v>
      </c>
      <c r="D780" s="18">
        <v>3000</v>
      </c>
      <c r="E780" s="11">
        <v>2148</v>
      </c>
    </row>
    <row r="781" spans="1:5" x14ac:dyDescent="0.2">
      <c r="A781" s="5">
        <v>1764000126</v>
      </c>
      <c r="B781" s="5" t="s">
        <v>252</v>
      </c>
      <c r="C781" s="12">
        <v>11000</v>
      </c>
      <c r="D781" s="18">
        <v>9000</v>
      </c>
      <c r="E781" s="11">
        <v>7776</v>
      </c>
    </row>
    <row r="782" spans="1:5" x14ac:dyDescent="0.2">
      <c r="A782" s="5">
        <v>1764000127</v>
      </c>
      <c r="B782" s="5" t="s">
        <v>253</v>
      </c>
      <c r="C782" s="12">
        <v>40000</v>
      </c>
      <c r="D782" s="18">
        <v>40000</v>
      </c>
      <c r="E782" s="11">
        <v>34764.42</v>
      </c>
    </row>
    <row r="783" spans="1:5" x14ac:dyDescent="0.2">
      <c r="A783" s="5">
        <v>1764000128</v>
      </c>
      <c r="B783" s="5" t="s">
        <v>254</v>
      </c>
      <c r="C783" s="12">
        <v>1500</v>
      </c>
      <c r="D783" s="18">
        <v>1000</v>
      </c>
      <c r="E783" s="11">
        <v>984.15</v>
      </c>
    </row>
    <row r="784" spans="1:5" x14ac:dyDescent="0.2">
      <c r="A784" s="5">
        <v>1764000130</v>
      </c>
      <c r="B784" s="5" t="s">
        <v>255</v>
      </c>
      <c r="C784" s="12">
        <v>4500</v>
      </c>
      <c r="D784" s="18">
        <v>1000</v>
      </c>
      <c r="E784" s="11">
        <v>1801.4</v>
      </c>
    </row>
    <row r="785" spans="1:5" x14ac:dyDescent="0.2">
      <c r="A785" s="5">
        <v>1764000179</v>
      </c>
      <c r="B785" s="5" t="s">
        <v>256</v>
      </c>
      <c r="C785" s="12">
        <v>50000</v>
      </c>
      <c r="D785" s="18">
        <v>5000</v>
      </c>
      <c r="E785" s="11">
        <v>6165.92</v>
      </c>
    </row>
    <row r="786" spans="1:5" x14ac:dyDescent="0.2">
      <c r="A786" s="5">
        <v>1764000320</v>
      </c>
      <c r="B786" s="5" t="s">
        <v>290</v>
      </c>
      <c r="C786" s="12">
        <v>0</v>
      </c>
      <c r="D786" s="18"/>
      <c r="E786" s="11">
        <v>32527</v>
      </c>
    </row>
    <row r="787" spans="1:5" x14ac:dyDescent="0.2">
      <c r="A787" s="5">
        <v>1764000980</v>
      </c>
      <c r="B787" s="5" t="s">
        <v>261</v>
      </c>
      <c r="C787" s="12">
        <v>3000</v>
      </c>
      <c r="D787" s="18">
        <v>3000</v>
      </c>
      <c r="E787" s="11">
        <v>4328.6000000000004</v>
      </c>
    </row>
    <row r="788" spans="1:5" ht="15" x14ac:dyDescent="0.25">
      <c r="A788" s="5"/>
      <c r="B788" s="13" t="s">
        <v>501</v>
      </c>
      <c r="C788" s="20">
        <f>SUM(C778:C787)</f>
        <v>427500</v>
      </c>
      <c r="D788" s="15">
        <f>SUM(D778:D787)</f>
        <v>317000</v>
      </c>
      <c r="E788" s="14">
        <f>SUM(E778:E787)</f>
        <v>392786.85</v>
      </c>
    </row>
    <row r="789" spans="1:5" ht="15" x14ac:dyDescent="0.2">
      <c r="A789" s="5"/>
      <c r="B789" s="6" t="s">
        <v>405</v>
      </c>
      <c r="C789" s="16"/>
      <c r="D789" s="43"/>
      <c r="E789" s="11"/>
    </row>
    <row r="790" spans="1:5" x14ac:dyDescent="0.2">
      <c r="A790" s="5">
        <v>1769000400</v>
      </c>
      <c r="B790" s="5" t="s">
        <v>502</v>
      </c>
      <c r="C790" s="12">
        <v>180000</v>
      </c>
      <c r="D790" s="18">
        <v>150000</v>
      </c>
      <c r="E790" s="11">
        <v>155000</v>
      </c>
    </row>
    <row r="791" spans="1:5" x14ac:dyDescent="0.2">
      <c r="A791" s="5">
        <v>1767000780</v>
      </c>
      <c r="B791" s="5" t="s">
        <v>503</v>
      </c>
      <c r="C791" s="12"/>
      <c r="D791" s="18"/>
      <c r="E791" s="11">
        <v>5000</v>
      </c>
    </row>
    <row r="792" spans="1:5" x14ac:dyDescent="0.2">
      <c r="A792" s="5">
        <v>1769000780</v>
      </c>
      <c r="B792" s="5" t="s">
        <v>504</v>
      </c>
      <c r="C792" s="12">
        <v>60000</v>
      </c>
      <c r="D792" s="18">
        <v>50000</v>
      </c>
      <c r="E792" s="11">
        <v>26145.4</v>
      </c>
    </row>
    <row r="793" spans="1:5" x14ac:dyDescent="0.2">
      <c r="A793" s="5">
        <v>1769000781</v>
      </c>
      <c r="B793" s="5" t="s">
        <v>503</v>
      </c>
      <c r="C793" s="12">
        <v>1800000</v>
      </c>
      <c r="D793" s="18">
        <v>900000</v>
      </c>
      <c r="E793" s="11">
        <v>811513.5</v>
      </c>
    </row>
    <row r="794" spans="1:5" x14ac:dyDescent="0.2">
      <c r="A794" s="5">
        <v>1769000786</v>
      </c>
      <c r="B794" s="5" t="s">
        <v>505</v>
      </c>
      <c r="C794" s="12">
        <v>120000</v>
      </c>
      <c r="D794" s="18">
        <v>120000</v>
      </c>
      <c r="E794" s="11">
        <v>74309</v>
      </c>
    </row>
    <row r="795" spans="1:5" x14ac:dyDescent="0.2">
      <c r="A795" s="5">
        <v>1769000787</v>
      </c>
      <c r="B795" s="5" t="s">
        <v>506</v>
      </c>
      <c r="C795" s="12">
        <v>30000</v>
      </c>
      <c r="D795" s="18">
        <v>30000</v>
      </c>
      <c r="E795" s="11">
        <v>659</v>
      </c>
    </row>
    <row r="796" spans="1:5" x14ac:dyDescent="0.2">
      <c r="A796" s="5">
        <v>1769000810</v>
      </c>
      <c r="B796" s="5" t="s">
        <v>507</v>
      </c>
      <c r="C796" s="12">
        <v>160000</v>
      </c>
      <c r="D796" s="18">
        <v>160000</v>
      </c>
      <c r="E796" s="11">
        <v>161400</v>
      </c>
    </row>
    <row r="797" spans="1:5" ht="15" x14ac:dyDescent="0.2">
      <c r="A797" s="5"/>
      <c r="B797" s="13" t="s">
        <v>508</v>
      </c>
      <c r="C797" s="15">
        <f>SUM(C790:C796)</f>
        <v>2350000</v>
      </c>
      <c r="D797" s="15">
        <f>SUM(D790:D796)</f>
        <v>1410000</v>
      </c>
      <c r="E797" s="14">
        <f>SUM(E790:E796)</f>
        <v>1234026.8999999999</v>
      </c>
    </row>
    <row r="798" spans="1:5" ht="15" x14ac:dyDescent="0.2">
      <c r="A798" s="5"/>
      <c r="B798" s="6" t="s">
        <v>509</v>
      </c>
      <c r="C798" s="16"/>
      <c r="D798" s="43"/>
      <c r="E798" s="11"/>
    </row>
    <row r="799" spans="1:5" x14ac:dyDescent="0.2">
      <c r="A799" s="5">
        <v>1781000100</v>
      </c>
      <c r="B799" s="5" t="s">
        <v>249</v>
      </c>
      <c r="C799" s="12">
        <v>2450000</v>
      </c>
      <c r="D799" s="18">
        <v>2400000</v>
      </c>
      <c r="E799" s="11">
        <v>2268410</v>
      </c>
    </row>
    <row r="800" spans="1:5" x14ac:dyDescent="0.2">
      <c r="A800" s="5">
        <v>1781000121</v>
      </c>
      <c r="B800" s="5" t="s">
        <v>250</v>
      </c>
      <c r="C800" s="12">
        <v>55000</v>
      </c>
      <c r="D800" s="18">
        <v>55000</v>
      </c>
      <c r="E800" s="11">
        <v>51777</v>
      </c>
    </row>
    <row r="801" spans="1:5" x14ac:dyDescent="0.2">
      <c r="A801" s="5">
        <v>1781000122</v>
      </c>
      <c r="B801" s="5" t="s">
        <v>510</v>
      </c>
      <c r="C801" s="12">
        <v>40000</v>
      </c>
      <c r="D801" s="18">
        <v>45000</v>
      </c>
      <c r="E801" s="11">
        <v>40190</v>
      </c>
    </row>
    <row r="802" spans="1:5" x14ac:dyDescent="0.2">
      <c r="A802" s="5">
        <v>1781000126</v>
      </c>
      <c r="B802" s="5" t="s">
        <v>252</v>
      </c>
      <c r="C802" s="12">
        <v>85000</v>
      </c>
      <c r="D802" s="18">
        <v>90000</v>
      </c>
      <c r="E802" s="11">
        <v>83776</v>
      </c>
    </row>
    <row r="803" spans="1:5" x14ac:dyDescent="0.2">
      <c r="A803" s="5">
        <v>1781000127</v>
      </c>
      <c r="B803" s="5" t="s">
        <v>253</v>
      </c>
      <c r="C803" s="12">
        <v>160000</v>
      </c>
      <c r="D803" s="18">
        <v>160000</v>
      </c>
      <c r="E803" s="11">
        <v>151646</v>
      </c>
    </row>
    <row r="804" spans="1:5" x14ac:dyDescent="0.2">
      <c r="A804" s="5">
        <v>1781000128</v>
      </c>
      <c r="B804" s="5" t="s">
        <v>254</v>
      </c>
      <c r="C804" s="12">
        <v>10000</v>
      </c>
      <c r="D804" s="18">
        <v>13000</v>
      </c>
      <c r="E804" s="11">
        <v>9788</v>
      </c>
    </row>
    <row r="805" spans="1:5" x14ac:dyDescent="0.2">
      <c r="A805" s="5">
        <v>1781000130</v>
      </c>
      <c r="B805" s="5" t="s">
        <v>255</v>
      </c>
      <c r="C805" s="12">
        <v>42000</v>
      </c>
      <c r="D805" s="18">
        <v>35000</v>
      </c>
      <c r="E805" s="11">
        <v>33201</v>
      </c>
    </row>
    <row r="806" spans="1:5" x14ac:dyDescent="0.2">
      <c r="A806" s="5">
        <v>1781000179</v>
      </c>
      <c r="B806" s="5" t="s">
        <v>256</v>
      </c>
      <c r="C806" s="12">
        <v>400000</v>
      </c>
      <c r="D806" s="18">
        <v>320000</v>
      </c>
      <c r="E806" s="11">
        <v>302279</v>
      </c>
    </row>
    <row r="807" spans="1:5" x14ac:dyDescent="0.2">
      <c r="A807" s="5">
        <v>1781000320</v>
      </c>
      <c r="B807" s="5" t="s">
        <v>290</v>
      </c>
      <c r="C807" s="12"/>
      <c r="D807" s="18"/>
      <c r="E807" s="11">
        <v>4704</v>
      </c>
    </row>
    <row r="808" spans="1:5" x14ac:dyDescent="0.2">
      <c r="A808" s="5">
        <v>1781000533</v>
      </c>
      <c r="B808" s="5" t="s">
        <v>389</v>
      </c>
      <c r="C808" s="12">
        <v>110000</v>
      </c>
      <c r="D808" s="18">
        <v>100000</v>
      </c>
      <c r="E808" s="11">
        <v>109028</v>
      </c>
    </row>
    <row r="809" spans="1:5" x14ac:dyDescent="0.2">
      <c r="A809" s="5">
        <v>1781000540</v>
      </c>
      <c r="B809" s="5" t="s">
        <v>511</v>
      </c>
      <c r="C809" s="12">
        <v>40000</v>
      </c>
      <c r="D809" s="18">
        <v>40000</v>
      </c>
      <c r="E809" s="11">
        <v>40000</v>
      </c>
    </row>
    <row r="810" spans="1:5" x14ac:dyDescent="0.2">
      <c r="A810" s="5">
        <v>1781000560</v>
      </c>
      <c r="B810" s="5" t="s">
        <v>268</v>
      </c>
      <c r="C810" s="12">
        <v>25000</v>
      </c>
      <c r="D810" s="18">
        <v>25000</v>
      </c>
      <c r="E810" s="11">
        <v>26006</v>
      </c>
    </row>
    <row r="811" spans="1:5" x14ac:dyDescent="0.2">
      <c r="A811" s="5">
        <v>1781000750</v>
      </c>
      <c r="B811" s="5" t="s">
        <v>512</v>
      </c>
      <c r="C811" s="12">
        <v>2200000</v>
      </c>
      <c r="D811" s="18">
        <v>2000000</v>
      </c>
      <c r="E811" s="11">
        <v>1571686</v>
      </c>
    </row>
    <row r="812" spans="1:5" x14ac:dyDescent="0.2">
      <c r="A812" s="5">
        <v>1781000751</v>
      </c>
      <c r="B812" s="5" t="s">
        <v>513</v>
      </c>
      <c r="C812" s="12">
        <v>260000</v>
      </c>
      <c r="D812" s="18">
        <v>220000</v>
      </c>
      <c r="E812" s="11">
        <v>236943</v>
      </c>
    </row>
    <row r="813" spans="1:5" x14ac:dyDescent="0.2">
      <c r="A813" s="5">
        <v>1781000752</v>
      </c>
      <c r="B813" s="5" t="s">
        <v>514</v>
      </c>
      <c r="C813" s="12">
        <v>10000</v>
      </c>
      <c r="D813" s="18">
        <v>5000</v>
      </c>
      <c r="E813" s="11">
        <v>0</v>
      </c>
    </row>
    <row r="814" spans="1:5" x14ac:dyDescent="0.2">
      <c r="A814" s="5">
        <v>1781000753</v>
      </c>
      <c r="B814" s="5" t="s">
        <v>515</v>
      </c>
      <c r="C814" s="12">
        <v>10000</v>
      </c>
      <c r="D814" s="18">
        <v>10000</v>
      </c>
      <c r="E814" s="11">
        <v>0</v>
      </c>
    </row>
    <row r="815" spans="1:5" x14ac:dyDescent="0.2">
      <c r="A815" s="29">
        <v>1781000754</v>
      </c>
      <c r="B815" s="5" t="s">
        <v>516</v>
      </c>
      <c r="C815" s="12">
        <v>0</v>
      </c>
      <c r="D815" s="18">
        <v>250000</v>
      </c>
      <c r="E815" s="11">
        <v>0</v>
      </c>
    </row>
    <row r="816" spans="1:5" x14ac:dyDescent="0.2">
      <c r="A816" s="33">
        <v>1781000755</v>
      </c>
      <c r="B816" s="19" t="s">
        <v>517</v>
      </c>
      <c r="C816" s="12">
        <v>380000</v>
      </c>
      <c r="D816" s="18"/>
      <c r="E816" s="11"/>
    </row>
    <row r="817" spans="1:6" x14ac:dyDescent="0.2">
      <c r="A817" s="5">
        <v>1781000980</v>
      </c>
      <c r="B817" s="5" t="s">
        <v>261</v>
      </c>
      <c r="C817" s="12">
        <v>12000</v>
      </c>
      <c r="D817" s="18">
        <v>11000</v>
      </c>
      <c r="E817" s="11">
        <v>16616</v>
      </c>
    </row>
    <row r="818" spans="1:6" x14ac:dyDescent="0.2">
      <c r="A818" s="5">
        <v>1781001532</v>
      </c>
      <c r="B818" s="5" t="s">
        <v>518</v>
      </c>
      <c r="C818" s="12">
        <v>15000</v>
      </c>
      <c r="D818" s="18">
        <v>10000</v>
      </c>
      <c r="E818" s="11">
        <v>6299</v>
      </c>
    </row>
    <row r="819" spans="1:6" ht="15" x14ac:dyDescent="0.2">
      <c r="A819" s="5"/>
      <c r="B819" s="13" t="s">
        <v>519</v>
      </c>
      <c r="C819" s="15">
        <f>SUM(C799:C818)</f>
        <v>6304000</v>
      </c>
      <c r="D819" s="15">
        <f>SUM(D799:D818)</f>
        <v>5789000</v>
      </c>
      <c r="E819" s="14">
        <f>SUM(E799:E818)</f>
        <v>4952349</v>
      </c>
    </row>
    <row r="820" spans="1:6" ht="15" x14ac:dyDescent="0.2">
      <c r="A820" s="5"/>
      <c r="B820" s="6" t="s">
        <v>520</v>
      </c>
      <c r="C820" s="16"/>
      <c r="D820" s="43"/>
      <c r="E820" s="11"/>
    </row>
    <row r="821" spans="1:6" x14ac:dyDescent="0.2">
      <c r="A821" s="5">
        <v>1781110100</v>
      </c>
      <c r="B821" s="5" t="s">
        <v>249</v>
      </c>
      <c r="C821" s="12">
        <v>520000</v>
      </c>
      <c r="D821" s="18">
        <v>360000</v>
      </c>
      <c r="E821" s="11">
        <v>353283.62</v>
      </c>
    </row>
    <row r="822" spans="1:6" x14ac:dyDescent="0.2">
      <c r="A822" s="5">
        <v>1781110121</v>
      </c>
      <c r="B822" s="5" t="s">
        <v>250</v>
      </c>
      <c r="C822" s="12">
        <v>10000</v>
      </c>
      <c r="D822" s="18">
        <v>8000</v>
      </c>
      <c r="E822" s="11">
        <v>7102.58</v>
      </c>
    </row>
    <row r="823" spans="1:6" x14ac:dyDescent="0.2">
      <c r="A823" s="5">
        <v>1781110122</v>
      </c>
      <c r="B823" s="5" t="s">
        <v>443</v>
      </c>
      <c r="C823" s="12">
        <v>7000</v>
      </c>
      <c r="D823" s="18">
        <v>7000</v>
      </c>
      <c r="E823" s="11">
        <v>6730</v>
      </c>
    </row>
    <row r="824" spans="1:6" x14ac:dyDescent="0.2">
      <c r="A824" s="5">
        <v>1781110126</v>
      </c>
      <c r="B824" s="5" t="s">
        <v>252</v>
      </c>
      <c r="C824" s="12">
        <v>14000</v>
      </c>
      <c r="D824" s="18">
        <v>14000</v>
      </c>
      <c r="E824" s="11">
        <v>14472</v>
      </c>
    </row>
    <row r="825" spans="1:6" x14ac:dyDescent="0.2">
      <c r="A825" s="5">
        <v>1781110127</v>
      </c>
      <c r="B825" s="5" t="s">
        <v>395</v>
      </c>
      <c r="C825" s="12">
        <v>60000</v>
      </c>
      <c r="D825" s="18">
        <v>45000</v>
      </c>
      <c r="E825" s="11">
        <v>48056.69</v>
      </c>
    </row>
    <row r="826" spans="1:6" x14ac:dyDescent="0.2">
      <c r="A826" s="5">
        <v>1781110128</v>
      </c>
      <c r="B826" s="5" t="s">
        <v>254</v>
      </c>
      <c r="C826" s="12">
        <v>3000</v>
      </c>
      <c r="D826" s="18">
        <v>2000</v>
      </c>
      <c r="E826" s="11">
        <v>1760.72</v>
      </c>
    </row>
    <row r="827" spans="1:6" x14ac:dyDescent="0.2">
      <c r="A827" s="5">
        <v>1781110130</v>
      </c>
      <c r="B827" s="5" t="s">
        <v>255</v>
      </c>
      <c r="C827" s="12">
        <v>13000</v>
      </c>
      <c r="D827" s="18">
        <v>7000</v>
      </c>
      <c r="E827" s="11">
        <v>7430.83</v>
      </c>
    </row>
    <row r="828" spans="1:6" x14ac:dyDescent="0.2">
      <c r="A828" s="5">
        <v>1781110179</v>
      </c>
      <c r="B828" s="5" t="s">
        <v>400</v>
      </c>
      <c r="C828" s="12">
        <v>40000</v>
      </c>
      <c r="D828" s="18"/>
      <c r="E828" s="11">
        <v>-2798.58</v>
      </c>
    </row>
    <row r="829" spans="1:6" x14ac:dyDescent="0.2">
      <c r="A829" s="5">
        <v>1781110320</v>
      </c>
      <c r="B829" s="5" t="s">
        <v>290</v>
      </c>
      <c r="C829" s="12"/>
      <c r="D829" s="18"/>
      <c r="E829" s="11">
        <v>23164</v>
      </c>
    </row>
    <row r="830" spans="1:6" x14ac:dyDescent="0.2">
      <c r="A830" s="19">
        <v>1781110534</v>
      </c>
      <c r="B830" s="5" t="s">
        <v>521</v>
      </c>
      <c r="C830" s="12">
        <v>20000</v>
      </c>
      <c r="D830" s="18"/>
      <c r="E830" s="11">
        <v>0</v>
      </c>
      <c r="F830" s="4" t="s">
        <v>80</v>
      </c>
    </row>
    <row r="831" spans="1:6" x14ac:dyDescent="0.2">
      <c r="A831" s="5">
        <v>1781110560</v>
      </c>
      <c r="B831" s="5" t="s">
        <v>268</v>
      </c>
      <c r="C831" s="12">
        <v>10000</v>
      </c>
      <c r="D831" s="18">
        <v>10000</v>
      </c>
      <c r="E831" s="11">
        <v>1309.3</v>
      </c>
    </row>
    <row r="832" spans="1:6" x14ac:dyDescent="0.2">
      <c r="A832" s="5">
        <v>1781110570</v>
      </c>
      <c r="B832" s="5" t="s">
        <v>522</v>
      </c>
      <c r="C832" s="12">
        <v>190000</v>
      </c>
      <c r="D832" s="18">
        <v>120000</v>
      </c>
      <c r="E832" s="11">
        <v>23896.799999999999</v>
      </c>
    </row>
    <row r="833" spans="1:5" ht="15" x14ac:dyDescent="0.2">
      <c r="A833" s="5"/>
      <c r="B833" s="13" t="s">
        <v>523</v>
      </c>
      <c r="C833" s="15">
        <f>SUM(C821:C832)</f>
        <v>887000</v>
      </c>
      <c r="D833" s="15">
        <f>SUM(D821:D832)</f>
        <v>573000</v>
      </c>
      <c r="E833" s="14">
        <f>SUM(E821:E832)</f>
        <v>484407.95999999996</v>
      </c>
    </row>
    <row r="834" spans="1:5" ht="15" x14ac:dyDescent="0.2">
      <c r="A834" s="5"/>
      <c r="B834" s="6" t="s">
        <v>524</v>
      </c>
      <c r="C834" s="16"/>
      <c r="D834" s="43"/>
      <c r="E834" s="11"/>
    </row>
    <row r="835" spans="1:5" x14ac:dyDescent="0.2">
      <c r="A835" s="5">
        <v>1781111100</v>
      </c>
      <c r="B835" s="5" t="s">
        <v>249</v>
      </c>
      <c r="C835" s="12">
        <v>500000</v>
      </c>
      <c r="D835" s="18">
        <v>495000</v>
      </c>
      <c r="E835" s="11">
        <v>482901</v>
      </c>
    </row>
    <row r="836" spans="1:5" x14ac:dyDescent="0.2">
      <c r="A836" s="5">
        <v>1781111121</v>
      </c>
      <c r="B836" s="5" t="s">
        <v>250</v>
      </c>
      <c r="C836" s="12">
        <v>3000</v>
      </c>
      <c r="D836" s="18">
        <v>6000</v>
      </c>
      <c r="E836" s="11">
        <v>5697</v>
      </c>
    </row>
    <row r="837" spans="1:5" x14ac:dyDescent="0.2">
      <c r="A837" s="5">
        <v>1781111122</v>
      </c>
      <c r="B837" s="5" t="s">
        <v>443</v>
      </c>
      <c r="C837" s="12">
        <v>7000</v>
      </c>
      <c r="D837" s="18">
        <v>6000</v>
      </c>
      <c r="E837" s="11">
        <v>5996</v>
      </c>
    </row>
    <row r="838" spans="1:5" x14ac:dyDescent="0.2">
      <c r="A838" s="5">
        <v>1781111126</v>
      </c>
      <c r="B838" s="5" t="s">
        <v>252</v>
      </c>
      <c r="C838" s="12">
        <v>17000</v>
      </c>
      <c r="D838" s="18">
        <v>17000</v>
      </c>
      <c r="E838" s="11">
        <v>15552</v>
      </c>
    </row>
    <row r="839" spans="1:5" x14ac:dyDescent="0.2">
      <c r="A839" s="5">
        <v>1781111128</v>
      </c>
      <c r="B839" s="5" t="s">
        <v>254</v>
      </c>
      <c r="C839" s="12">
        <v>3000</v>
      </c>
      <c r="D839" s="18">
        <v>3000</v>
      </c>
      <c r="E839" s="11">
        <v>2086</v>
      </c>
    </row>
    <row r="840" spans="1:5" x14ac:dyDescent="0.2">
      <c r="A840" s="5">
        <v>1781111130</v>
      </c>
      <c r="B840" s="5" t="s">
        <v>255</v>
      </c>
      <c r="C840" s="12">
        <v>7000</v>
      </c>
      <c r="D840" s="18">
        <v>7000</v>
      </c>
      <c r="E840" s="11">
        <v>5611</v>
      </c>
    </row>
    <row r="841" spans="1:5" x14ac:dyDescent="0.2">
      <c r="A841" s="5">
        <v>1781111179</v>
      </c>
      <c r="B841" s="5" t="s">
        <v>400</v>
      </c>
      <c r="C841" s="12">
        <v>32000</v>
      </c>
      <c r="D841" s="18">
        <v>30000</v>
      </c>
      <c r="E841" s="11">
        <v>29605</v>
      </c>
    </row>
    <row r="842" spans="1:5" x14ac:dyDescent="0.2">
      <c r="A842" s="5">
        <v>1781111532</v>
      </c>
      <c r="B842" s="5" t="s">
        <v>257</v>
      </c>
      <c r="C842" s="12">
        <v>80000</v>
      </c>
      <c r="D842" s="18">
        <v>60000</v>
      </c>
      <c r="E842" s="11">
        <v>61209</v>
      </c>
    </row>
    <row r="843" spans="1:5" x14ac:dyDescent="0.2">
      <c r="A843" s="5">
        <v>1781111610</v>
      </c>
      <c r="B843" s="5" t="s">
        <v>525</v>
      </c>
      <c r="C843" s="12">
        <v>500000</v>
      </c>
      <c r="D843" s="18">
        <v>400000</v>
      </c>
      <c r="E843" s="11">
        <v>354522</v>
      </c>
    </row>
    <row r="844" spans="1:5" ht="15" x14ac:dyDescent="0.2">
      <c r="A844" s="5"/>
      <c r="B844" s="13" t="s">
        <v>526</v>
      </c>
      <c r="C844" s="15">
        <f>SUM(C835:C843)</f>
        <v>1149000</v>
      </c>
      <c r="D844" s="15">
        <f>SUM(D835:D843)</f>
        <v>1024000</v>
      </c>
      <c r="E844" s="14">
        <f>SUM(E835:E843)</f>
        <v>963179</v>
      </c>
    </row>
    <row r="845" spans="1:5" ht="15" x14ac:dyDescent="0.2">
      <c r="A845" s="5"/>
      <c r="B845" s="6" t="s">
        <v>527</v>
      </c>
      <c r="C845" s="16"/>
      <c r="D845" s="43"/>
      <c r="E845" s="11"/>
    </row>
    <row r="846" spans="1:5" x14ac:dyDescent="0.2">
      <c r="A846" s="5">
        <v>1781200100</v>
      </c>
      <c r="B846" s="5" t="s">
        <v>528</v>
      </c>
      <c r="C846" s="12">
        <v>1450000</v>
      </c>
      <c r="D846" s="18">
        <v>1320000</v>
      </c>
      <c r="E846" s="11">
        <v>1287160</v>
      </c>
    </row>
    <row r="847" spans="1:5" x14ac:dyDescent="0.2">
      <c r="A847" s="5">
        <v>1781200121</v>
      </c>
      <c r="B847" s="5" t="s">
        <v>250</v>
      </c>
      <c r="C847" s="12">
        <v>25000</v>
      </c>
      <c r="D847" s="18">
        <v>25000</v>
      </c>
      <c r="E847" s="11">
        <v>22963</v>
      </c>
    </row>
    <row r="848" spans="1:5" x14ac:dyDescent="0.2">
      <c r="A848" s="5">
        <v>1781200122</v>
      </c>
      <c r="B848" s="5" t="s">
        <v>251</v>
      </c>
      <c r="C848" s="12">
        <v>20000</v>
      </c>
      <c r="D848" s="18">
        <v>20000</v>
      </c>
      <c r="E848" s="11">
        <v>18402</v>
      </c>
    </row>
    <row r="849" spans="1:5" x14ac:dyDescent="0.2">
      <c r="A849" s="5">
        <v>1781200126</v>
      </c>
      <c r="B849" s="5" t="s">
        <v>252</v>
      </c>
      <c r="C849" s="12">
        <v>45000</v>
      </c>
      <c r="D849" s="18">
        <v>42000</v>
      </c>
      <c r="E849" s="11">
        <v>40687</v>
      </c>
    </row>
    <row r="850" spans="1:5" x14ac:dyDescent="0.2">
      <c r="A850" s="5">
        <v>1781200128</v>
      </c>
      <c r="B850" s="5" t="s">
        <v>254</v>
      </c>
      <c r="C850" s="12">
        <v>6000</v>
      </c>
      <c r="D850" s="18">
        <v>5000</v>
      </c>
      <c r="E850" s="11">
        <v>4115</v>
      </c>
    </row>
    <row r="851" spans="1:5" x14ac:dyDescent="0.2">
      <c r="A851" s="5">
        <v>1781200130</v>
      </c>
      <c r="B851" s="5" t="s">
        <v>255</v>
      </c>
      <c r="C851" s="12">
        <v>9000</v>
      </c>
      <c r="D851" s="18">
        <v>8000</v>
      </c>
      <c r="E851" s="11">
        <v>6799</v>
      </c>
    </row>
    <row r="852" spans="1:5" x14ac:dyDescent="0.2">
      <c r="A852" s="5">
        <v>1781200179</v>
      </c>
      <c r="B852" s="5" t="s">
        <v>256</v>
      </c>
      <c r="C852" s="12">
        <v>600000</v>
      </c>
      <c r="D852" s="18">
        <v>530000</v>
      </c>
      <c r="E852" s="11">
        <v>523255</v>
      </c>
    </row>
    <row r="853" spans="1:5" x14ac:dyDescent="0.2">
      <c r="A853" s="5">
        <v>1781200320</v>
      </c>
      <c r="B853" s="5" t="s">
        <v>290</v>
      </c>
      <c r="C853" s="12"/>
      <c r="D853" s="18"/>
      <c r="E853" s="11">
        <v>28372</v>
      </c>
    </row>
    <row r="854" spans="1:5" x14ac:dyDescent="0.2">
      <c r="A854" s="5">
        <v>1781200533</v>
      </c>
      <c r="B854" s="5" t="s">
        <v>389</v>
      </c>
      <c r="C854" s="12">
        <v>85000</v>
      </c>
      <c r="D854" s="18">
        <v>53000</v>
      </c>
      <c r="E854" s="11">
        <v>55581</v>
      </c>
    </row>
    <row r="855" spans="1:5" x14ac:dyDescent="0.2">
      <c r="A855" s="19">
        <v>1781200755</v>
      </c>
      <c r="B855" s="19" t="s">
        <v>529</v>
      </c>
      <c r="C855" s="12">
        <v>750000</v>
      </c>
      <c r="D855" s="18"/>
      <c r="E855" s="11"/>
    </row>
    <row r="856" spans="1:5" x14ac:dyDescent="0.2">
      <c r="A856" s="5">
        <v>1781200780</v>
      </c>
      <c r="B856" s="5" t="s">
        <v>261</v>
      </c>
      <c r="C856" s="12">
        <v>100000</v>
      </c>
      <c r="D856" s="18">
        <v>80000</v>
      </c>
      <c r="E856" s="11">
        <v>71249</v>
      </c>
    </row>
    <row r="857" spans="1:5" x14ac:dyDescent="0.2">
      <c r="A857" s="5">
        <v>1781201533</v>
      </c>
      <c r="B857" s="5" t="s">
        <v>389</v>
      </c>
      <c r="C857" s="12">
        <v>130000</v>
      </c>
      <c r="D857" s="18">
        <v>125000</v>
      </c>
      <c r="E857" s="11">
        <v>118761</v>
      </c>
    </row>
    <row r="858" spans="1:5" x14ac:dyDescent="0.2">
      <c r="A858" s="5">
        <v>1781202533</v>
      </c>
      <c r="B858" s="5" t="s">
        <v>389</v>
      </c>
      <c r="C858" s="12">
        <v>150000</v>
      </c>
      <c r="D858" s="18">
        <v>115000</v>
      </c>
      <c r="E858" s="11">
        <v>110410</v>
      </c>
    </row>
    <row r="859" spans="1:5" ht="15" x14ac:dyDescent="0.25">
      <c r="A859" s="5"/>
      <c r="B859" s="13" t="s">
        <v>530</v>
      </c>
      <c r="C859" s="20">
        <f>SUM(C846:C858)</f>
        <v>3370000</v>
      </c>
      <c r="D859" s="20">
        <f>SUM(D846:D858)</f>
        <v>2323000</v>
      </c>
      <c r="E859" s="14">
        <f>SUM(E846:E858)</f>
        <v>2287754</v>
      </c>
    </row>
    <row r="860" spans="1:5" ht="15" x14ac:dyDescent="0.2">
      <c r="A860" s="5"/>
      <c r="B860" s="6" t="s">
        <v>531</v>
      </c>
      <c r="C860" s="16"/>
      <c r="D860" s="43"/>
      <c r="E860" s="11"/>
    </row>
    <row r="861" spans="1:5" x14ac:dyDescent="0.2">
      <c r="A861" s="5">
        <v>1783000100</v>
      </c>
      <c r="B861" s="5" t="s">
        <v>311</v>
      </c>
      <c r="C861" s="12">
        <v>1150000</v>
      </c>
      <c r="D861" s="18">
        <v>1100000</v>
      </c>
      <c r="E861" s="11">
        <v>1057262</v>
      </c>
    </row>
    <row r="862" spans="1:5" x14ac:dyDescent="0.2">
      <c r="A862" s="5">
        <v>1783000121</v>
      </c>
      <c r="B862" s="5" t="s">
        <v>250</v>
      </c>
      <c r="C862" s="12">
        <v>28000</v>
      </c>
      <c r="D862" s="18">
        <v>26000</v>
      </c>
      <c r="E862" s="11">
        <v>26036</v>
      </c>
    </row>
    <row r="863" spans="1:5" x14ac:dyDescent="0.2">
      <c r="A863" s="5">
        <v>1783000122</v>
      </c>
      <c r="B863" s="5" t="s">
        <v>251</v>
      </c>
      <c r="C863" s="12">
        <v>25000</v>
      </c>
      <c r="D863" s="18">
        <v>20000</v>
      </c>
      <c r="E863" s="11">
        <v>18477</v>
      </c>
    </row>
    <row r="864" spans="1:5" x14ac:dyDescent="0.2">
      <c r="A864" s="5">
        <v>1783000126</v>
      </c>
      <c r="B864" s="5" t="s">
        <v>252</v>
      </c>
      <c r="C864" s="12">
        <v>50000</v>
      </c>
      <c r="D864" s="18">
        <v>40000</v>
      </c>
      <c r="E864" s="11">
        <v>37765</v>
      </c>
    </row>
    <row r="865" spans="1:5" x14ac:dyDescent="0.2">
      <c r="A865" s="5">
        <v>1783000127</v>
      </c>
      <c r="B865" s="5" t="s">
        <v>395</v>
      </c>
      <c r="C865" s="12">
        <v>38000</v>
      </c>
      <c r="D865" s="18">
        <v>35000</v>
      </c>
      <c r="E865" s="11">
        <v>33817</v>
      </c>
    </row>
    <row r="866" spans="1:5" x14ac:dyDescent="0.2">
      <c r="A866" s="5">
        <v>1783000128</v>
      </c>
      <c r="B866" s="5" t="s">
        <v>254</v>
      </c>
      <c r="C866" s="12">
        <v>6000</v>
      </c>
      <c r="D866" s="18">
        <v>6000</v>
      </c>
      <c r="E866" s="11">
        <v>5227</v>
      </c>
    </row>
    <row r="867" spans="1:5" x14ac:dyDescent="0.2">
      <c r="A867" s="5">
        <v>1783000130</v>
      </c>
      <c r="B867" s="5" t="s">
        <v>255</v>
      </c>
      <c r="C867" s="12">
        <v>8000</v>
      </c>
      <c r="D867" s="18">
        <v>7000</v>
      </c>
      <c r="E867" s="11">
        <v>6250</v>
      </c>
    </row>
    <row r="868" spans="1:5" x14ac:dyDescent="0.2">
      <c r="A868" s="5">
        <v>1783000179</v>
      </c>
      <c r="B868" s="5" t="s">
        <v>256</v>
      </c>
      <c r="C868" s="12">
        <v>300000</v>
      </c>
      <c r="D868" s="18">
        <v>300000</v>
      </c>
      <c r="E868" s="11">
        <v>294622</v>
      </c>
    </row>
    <row r="869" spans="1:5" x14ac:dyDescent="0.2">
      <c r="A869" s="5">
        <v>1783000531</v>
      </c>
      <c r="B869" s="5" t="s">
        <v>272</v>
      </c>
      <c r="C869" s="12">
        <v>15000</v>
      </c>
      <c r="D869" s="18">
        <v>15000</v>
      </c>
      <c r="E869" s="11">
        <v>14233</v>
      </c>
    </row>
    <row r="870" spans="1:5" x14ac:dyDescent="0.2">
      <c r="A870" s="5">
        <v>1783000758</v>
      </c>
      <c r="B870" s="5" t="s">
        <v>532</v>
      </c>
      <c r="C870" s="12">
        <v>25000</v>
      </c>
      <c r="D870" s="18">
        <v>25000</v>
      </c>
      <c r="E870" s="11">
        <v>11180</v>
      </c>
    </row>
    <row r="871" spans="1:5" ht="15" x14ac:dyDescent="0.2">
      <c r="A871" s="5"/>
      <c r="B871" s="13" t="s">
        <v>533</v>
      </c>
      <c r="C871" s="15">
        <f>SUM(C861:C870)</f>
        <v>1645000</v>
      </c>
      <c r="D871" s="15">
        <f>SUM(D861:D870)</f>
        <v>1574000</v>
      </c>
      <c r="E871" s="14">
        <f>SUM(E861:E870)</f>
        <v>1504869</v>
      </c>
    </row>
    <row r="872" spans="1:5" ht="15" x14ac:dyDescent="0.2">
      <c r="A872" s="5"/>
      <c r="B872" s="13" t="s">
        <v>534</v>
      </c>
      <c r="C872" s="15">
        <f>+C819+C833+C844+C859+C871</f>
        <v>13355000</v>
      </c>
      <c r="D872" s="15">
        <f t="shared" ref="D872:E872" si="0">+D819+D833+D844+D859+D871</f>
        <v>11283000</v>
      </c>
      <c r="E872" s="15">
        <f t="shared" si="0"/>
        <v>10192558.960000001</v>
      </c>
    </row>
    <row r="873" spans="1:5" ht="15" x14ac:dyDescent="0.2">
      <c r="A873" s="5"/>
      <c r="B873" s="6" t="s">
        <v>535</v>
      </c>
      <c r="C873" s="16"/>
      <c r="D873" s="43"/>
      <c r="E873" s="11"/>
    </row>
    <row r="874" spans="1:5" x14ac:dyDescent="0.2">
      <c r="A874" s="5">
        <v>1811000100</v>
      </c>
      <c r="B874" s="5" t="s">
        <v>264</v>
      </c>
      <c r="C874" s="12">
        <v>4350000</v>
      </c>
      <c r="D874" s="18">
        <v>4100000</v>
      </c>
      <c r="E874" s="11">
        <v>3966349.38</v>
      </c>
    </row>
    <row r="875" spans="1:5" x14ac:dyDescent="0.2">
      <c r="A875" s="5">
        <v>1811000121</v>
      </c>
      <c r="B875" s="5" t="s">
        <v>250</v>
      </c>
      <c r="C875" s="12">
        <v>40000</v>
      </c>
      <c r="D875" s="18">
        <v>25000</v>
      </c>
      <c r="E875" s="11">
        <v>23451.1</v>
      </c>
    </row>
    <row r="876" spans="1:5" x14ac:dyDescent="0.2">
      <c r="A876" s="5">
        <v>1811000122</v>
      </c>
      <c r="B876" s="5" t="s">
        <v>251</v>
      </c>
      <c r="C876" s="12">
        <v>42000</v>
      </c>
      <c r="D876" s="18">
        <v>42000</v>
      </c>
      <c r="E876" s="11">
        <v>40741.1</v>
      </c>
    </row>
    <row r="877" spans="1:5" x14ac:dyDescent="0.2">
      <c r="A877" s="5">
        <v>1811000126</v>
      </c>
      <c r="B877" s="5" t="s">
        <v>252</v>
      </c>
      <c r="C877" s="12">
        <v>110000</v>
      </c>
      <c r="D877" s="18">
        <v>95000</v>
      </c>
      <c r="E877" s="11">
        <v>91855.2</v>
      </c>
    </row>
    <row r="878" spans="1:5" x14ac:dyDescent="0.2">
      <c r="A878" s="5">
        <v>1811000127</v>
      </c>
      <c r="B878" s="5" t="s">
        <v>253</v>
      </c>
      <c r="C878" s="12">
        <v>300000</v>
      </c>
      <c r="D878" s="18">
        <v>280000</v>
      </c>
      <c r="E878" s="11">
        <v>279634.51</v>
      </c>
    </row>
    <row r="879" spans="1:5" x14ac:dyDescent="0.2">
      <c r="A879" s="5">
        <v>1811000128</v>
      </c>
      <c r="B879" s="5" t="s">
        <v>254</v>
      </c>
      <c r="C879" s="12">
        <v>13000</v>
      </c>
      <c r="D879" s="18">
        <v>12000</v>
      </c>
      <c r="E879" s="11">
        <v>11186.27</v>
      </c>
    </row>
    <row r="880" spans="1:5" x14ac:dyDescent="0.2">
      <c r="A880" s="5">
        <v>1811000130</v>
      </c>
      <c r="B880" s="5" t="s">
        <v>255</v>
      </c>
      <c r="C880" s="12">
        <v>47000</v>
      </c>
      <c r="D880" s="18">
        <v>45000</v>
      </c>
      <c r="E880" s="11">
        <v>45229.55</v>
      </c>
    </row>
    <row r="881" spans="1:5" x14ac:dyDescent="0.2">
      <c r="A881" s="5">
        <v>1811000179</v>
      </c>
      <c r="B881" s="5" t="s">
        <v>256</v>
      </c>
      <c r="C881" s="12">
        <v>200000</v>
      </c>
      <c r="D881" s="18">
        <v>170000</v>
      </c>
      <c r="E881" s="11">
        <v>163227.64000000001</v>
      </c>
    </row>
    <row r="882" spans="1:5" x14ac:dyDescent="0.2">
      <c r="A882" s="5">
        <v>1811000320</v>
      </c>
      <c r="B882" s="5" t="s">
        <v>290</v>
      </c>
      <c r="C882" s="12">
        <v>0</v>
      </c>
      <c r="D882" s="18"/>
      <c r="E882" s="11">
        <v>10139.39</v>
      </c>
    </row>
    <row r="883" spans="1:5" x14ac:dyDescent="0.2">
      <c r="A883" s="5">
        <v>1811000532</v>
      </c>
      <c r="B883" s="5" t="s">
        <v>257</v>
      </c>
      <c r="C883" s="12">
        <v>45000</v>
      </c>
      <c r="D883" s="18">
        <v>45000</v>
      </c>
      <c r="E883" s="11">
        <v>35320.18</v>
      </c>
    </row>
    <row r="884" spans="1:5" x14ac:dyDescent="0.2">
      <c r="A884" s="5">
        <v>1811000533</v>
      </c>
      <c r="B884" s="5" t="s">
        <v>389</v>
      </c>
      <c r="C884" s="12">
        <v>100000</v>
      </c>
      <c r="D884" s="18">
        <v>100000</v>
      </c>
      <c r="E884" s="11">
        <v>95059.13</v>
      </c>
    </row>
    <row r="885" spans="1:5" x14ac:dyDescent="0.2">
      <c r="A885" s="5">
        <v>1811000534</v>
      </c>
      <c r="B885" s="5" t="s">
        <v>401</v>
      </c>
      <c r="C885" s="12">
        <v>2000</v>
      </c>
      <c r="D885" s="18">
        <v>2000</v>
      </c>
      <c r="E885" s="11">
        <v>1114</v>
      </c>
    </row>
    <row r="886" spans="1:5" x14ac:dyDescent="0.2">
      <c r="A886" s="5">
        <v>1811000560</v>
      </c>
      <c r="B886" s="5" t="s">
        <v>268</v>
      </c>
      <c r="C886" s="12">
        <v>40000</v>
      </c>
      <c r="D886" s="18">
        <v>40000</v>
      </c>
      <c r="E886" s="11">
        <v>31656.6</v>
      </c>
    </row>
    <row r="887" spans="1:5" x14ac:dyDescent="0.2">
      <c r="A887" s="5">
        <v>1811000750</v>
      </c>
      <c r="B887" s="5" t="s">
        <v>536</v>
      </c>
      <c r="C887" s="12">
        <v>68000</v>
      </c>
      <c r="D887" s="18">
        <v>65000</v>
      </c>
      <c r="E887" s="11">
        <v>73834.8</v>
      </c>
    </row>
    <row r="888" spans="1:5" x14ac:dyDescent="0.2">
      <c r="A888" s="5">
        <v>1811000757</v>
      </c>
      <c r="B888" s="5" t="s">
        <v>537</v>
      </c>
      <c r="C888" s="12">
        <v>150000</v>
      </c>
      <c r="D888" s="18">
        <v>150000</v>
      </c>
      <c r="E888" s="11">
        <v>174826.48</v>
      </c>
    </row>
    <row r="889" spans="1:5" x14ac:dyDescent="0.2">
      <c r="A889" s="5">
        <v>1811000780</v>
      </c>
      <c r="B889" s="5" t="s">
        <v>538</v>
      </c>
      <c r="C889" s="12">
        <v>80000</v>
      </c>
      <c r="D889" s="18">
        <v>80000</v>
      </c>
      <c r="E889" s="11">
        <v>9270</v>
      </c>
    </row>
    <row r="890" spans="1:5" x14ac:dyDescent="0.2">
      <c r="A890" s="5">
        <v>1811000781</v>
      </c>
      <c r="B890" s="5" t="s">
        <v>539</v>
      </c>
      <c r="C890" s="12">
        <v>30000</v>
      </c>
      <c r="D890" s="18">
        <v>20000</v>
      </c>
      <c r="E890" s="11">
        <v>0</v>
      </c>
    </row>
    <row r="891" spans="1:5" x14ac:dyDescent="0.2">
      <c r="A891" s="5">
        <v>1811000980</v>
      </c>
      <c r="B891" s="5" t="s">
        <v>261</v>
      </c>
      <c r="C891" s="12">
        <v>25000</v>
      </c>
      <c r="D891" s="18">
        <v>25000</v>
      </c>
      <c r="E891" s="11">
        <v>18270.77</v>
      </c>
    </row>
    <row r="892" spans="1:5" x14ac:dyDescent="0.2">
      <c r="A892" s="5">
        <v>1811000981</v>
      </c>
      <c r="B892" s="5" t="s">
        <v>540</v>
      </c>
      <c r="C892" s="12">
        <v>90000</v>
      </c>
      <c r="D892" s="18">
        <v>90000</v>
      </c>
      <c r="E892" s="11">
        <v>50808.93</v>
      </c>
    </row>
    <row r="893" spans="1:5" x14ac:dyDescent="0.2">
      <c r="A893" s="5">
        <v>1811000982</v>
      </c>
      <c r="B893" s="5" t="s">
        <v>541</v>
      </c>
      <c r="C893" s="12">
        <v>70000</v>
      </c>
      <c r="D893" s="18">
        <v>70000</v>
      </c>
      <c r="E893" s="11">
        <v>0</v>
      </c>
    </row>
    <row r="894" spans="1:5" x14ac:dyDescent="0.2">
      <c r="A894" s="5">
        <v>1811002532</v>
      </c>
      <c r="B894" s="5" t="s">
        <v>257</v>
      </c>
      <c r="C894" s="12">
        <v>55000</v>
      </c>
      <c r="D894" s="18">
        <v>45000</v>
      </c>
      <c r="E894" s="11">
        <v>34456.46</v>
      </c>
    </row>
    <row r="895" spans="1:5" ht="15" x14ac:dyDescent="0.25">
      <c r="A895" s="5"/>
      <c r="B895" s="13" t="s">
        <v>542</v>
      </c>
      <c r="C895" s="20">
        <f>SUM(C874:C894)</f>
        <v>5857000</v>
      </c>
      <c r="D895" s="15">
        <f>SUM(D874:D894)</f>
        <v>5501000</v>
      </c>
      <c r="E895" s="14">
        <f>SUM(E874:E894)</f>
        <v>5156431.4899999974</v>
      </c>
    </row>
    <row r="896" spans="1:5" ht="15" x14ac:dyDescent="0.2">
      <c r="A896" s="5"/>
      <c r="B896" s="6" t="s">
        <v>543</v>
      </c>
      <c r="C896" s="16"/>
      <c r="D896" s="43"/>
      <c r="E896" s="11"/>
    </row>
    <row r="897" spans="1:6" ht="15" x14ac:dyDescent="0.2">
      <c r="A897" s="5">
        <v>1812000100</v>
      </c>
      <c r="B897" s="5" t="s">
        <v>311</v>
      </c>
      <c r="C897" s="12">
        <v>18000000</v>
      </c>
      <c r="D897" s="18">
        <v>15800000</v>
      </c>
      <c r="E897" s="11">
        <v>15441504.67</v>
      </c>
      <c r="F897" s="53"/>
    </row>
    <row r="898" spans="1:6" x14ac:dyDescent="0.2">
      <c r="A898" s="5">
        <v>1812000121</v>
      </c>
      <c r="B898" s="5" t="s">
        <v>250</v>
      </c>
      <c r="C898" s="12">
        <v>450000</v>
      </c>
      <c r="D898" s="18">
        <v>400000</v>
      </c>
      <c r="E898" s="11">
        <v>393391.52</v>
      </c>
    </row>
    <row r="899" spans="1:6" x14ac:dyDescent="0.2">
      <c r="A899" s="5">
        <v>1812000122</v>
      </c>
      <c r="B899" s="5" t="s">
        <v>251</v>
      </c>
      <c r="C899" s="12">
        <v>250000</v>
      </c>
      <c r="D899" s="18">
        <v>250000</v>
      </c>
      <c r="E899" s="11">
        <v>232823.52</v>
      </c>
    </row>
    <row r="900" spans="1:6" x14ac:dyDescent="0.2">
      <c r="A900" s="5">
        <v>1812000126</v>
      </c>
      <c r="B900" s="5" t="s">
        <v>252</v>
      </c>
      <c r="C900" s="12">
        <v>650000</v>
      </c>
      <c r="D900" s="18">
        <v>630000</v>
      </c>
      <c r="E900" s="11">
        <v>617998.18000000005</v>
      </c>
    </row>
    <row r="901" spans="1:6" x14ac:dyDescent="0.2">
      <c r="A901" s="5">
        <v>1812000128</v>
      </c>
      <c r="B901" s="5" t="s">
        <v>254</v>
      </c>
      <c r="C901" s="12">
        <v>75000</v>
      </c>
      <c r="D901" s="18">
        <v>75000</v>
      </c>
      <c r="E901" s="11">
        <v>70422.460000000006</v>
      </c>
    </row>
    <row r="902" spans="1:6" x14ac:dyDescent="0.2">
      <c r="A902" s="5">
        <v>1812000130</v>
      </c>
      <c r="B902" s="5" t="s">
        <v>255</v>
      </c>
      <c r="C902" s="12">
        <v>85000</v>
      </c>
      <c r="D902" s="18">
        <v>75000</v>
      </c>
      <c r="E902" s="11">
        <v>68192.83</v>
      </c>
    </row>
    <row r="903" spans="1:6" x14ac:dyDescent="0.2">
      <c r="A903" s="5">
        <v>1812000179</v>
      </c>
      <c r="B903" s="5" t="s">
        <v>256</v>
      </c>
      <c r="C903" s="12">
        <v>470000</v>
      </c>
      <c r="D903" s="18">
        <v>450000</v>
      </c>
      <c r="E903" s="11">
        <v>442257.51</v>
      </c>
    </row>
    <row r="904" spans="1:6" x14ac:dyDescent="0.2">
      <c r="A904" s="5">
        <v>1812000320</v>
      </c>
      <c r="B904" s="5" t="s">
        <v>290</v>
      </c>
      <c r="C904" s="12">
        <v>0</v>
      </c>
      <c r="D904" s="18"/>
      <c r="E904" s="11">
        <v>113191.37</v>
      </c>
    </row>
    <row r="905" spans="1:6" x14ac:dyDescent="0.2">
      <c r="A905" s="5">
        <v>1812000420</v>
      </c>
      <c r="B905" s="5" t="s">
        <v>544</v>
      </c>
      <c r="C905" s="12">
        <v>260000</v>
      </c>
      <c r="D905" s="18">
        <v>200000</v>
      </c>
      <c r="E905" s="11">
        <v>188297.19</v>
      </c>
    </row>
    <row r="906" spans="1:6" x14ac:dyDescent="0.2">
      <c r="A906" s="5">
        <v>1812000430</v>
      </c>
      <c r="B906" s="5" t="s">
        <v>545</v>
      </c>
      <c r="C906" s="12">
        <v>536000</v>
      </c>
      <c r="D906" s="18">
        <v>500000</v>
      </c>
      <c r="E906" s="11">
        <v>401550.34</v>
      </c>
    </row>
    <row r="907" spans="1:6" x14ac:dyDescent="0.2">
      <c r="A907" s="5">
        <v>1812000431</v>
      </c>
      <c r="B907" s="5" t="s">
        <v>487</v>
      </c>
      <c r="C907" s="12">
        <v>340000</v>
      </c>
      <c r="D907" s="18">
        <v>220000</v>
      </c>
      <c r="E907" s="11">
        <v>266830.06</v>
      </c>
    </row>
    <row r="908" spans="1:6" x14ac:dyDescent="0.2">
      <c r="A908" s="5">
        <v>1812000721</v>
      </c>
      <c r="B908" s="5" t="s">
        <v>546</v>
      </c>
      <c r="C908" s="12">
        <v>720000</v>
      </c>
      <c r="D908" s="18">
        <v>500000</v>
      </c>
      <c r="E908" s="11">
        <v>389384</v>
      </c>
    </row>
    <row r="909" spans="1:6" x14ac:dyDescent="0.2">
      <c r="A909" s="5">
        <v>1812000740</v>
      </c>
      <c r="B909" s="5" t="s">
        <v>422</v>
      </c>
      <c r="C909" s="12">
        <v>260000</v>
      </c>
      <c r="D909" s="18">
        <v>220000</v>
      </c>
      <c r="E909" s="11">
        <v>154616.70000000001</v>
      </c>
    </row>
    <row r="910" spans="1:6" x14ac:dyDescent="0.2">
      <c r="A910" s="5">
        <v>1812000750</v>
      </c>
      <c r="B910" s="5" t="s">
        <v>547</v>
      </c>
      <c r="C910" s="12">
        <v>9650000</v>
      </c>
      <c r="D910" s="18">
        <v>9000000</v>
      </c>
      <c r="E910" s="11">
        <v>9046175.8599999994</v>
      </c>
    </row>
    <row r="911" spans="1:6" x14ac:dyDescent="0.2">
      <c r="A911" s="5">
        <v>1812000751</v>
      </c>
      <c r="B911" s="5" t="s">
        <v>548</v>
      </c>
      <c r="C911" s="12">
        <v>6100000</v>
      </c>
      <c r="D911" s="18">
        <v>6070000</v>
      </c>
      <c r="E911" s="11">
        <v>5863894.75</v>
      </c>
    </row>
    <row r="912" spans="1:6" x14ac:dyDescent="0.2">
      <c r="A912" s="5">
        <v>1812000780</v>
      </c>
      <c r="B912" s="5" t="s">
        <v>261</v>
      </c>
      <c r="C912" s="12">
        <v>15000</v>
      </c>
      <c r="D912" s="18">
        <v>10000</v>
      </c>
      <c r="E912" s="11">
        <v>1755</v>
      </c>
    </row>
    <row r="913" spans="1:5" x14ac:dyDescent="0.2">
      <c r="A913" s="5">
        <v>1812000781</v>
      </c>
      <c r="B913" s="5" t="s">
        <v>549</v>
      </c>
      <c r="C913" s="12">
        <v>610000</v>
      </c>
      <c r="D913" s="18">
        <v>610000</v>
      </c>
      <c r="E913" s="11">
        <v>252753.8</v>
      </c>
    </row>
    <row r="914" spans="1:5" x14ac:dyDescent="0.2">
      <c r="A914" s="5">
        <v>1812000782</v>
      </c>
      <c r="B914" s="5" t="s">
        <v>550</v>
      </c>
      <c r="C914" s="12">
        <v>230000</v>
      </c>
      <c r="D914" s="18">
        <v>200000</v>
      </c>
      <c r="E914" s="11">
        <v>0</v>
      </c>
    </row>
    <row r="915" spans="1:5" x14ac:dyDescent="0.2">
      <c r="A915" s="5">
        <v>1812000783</v>
      </c>
      <c r="B915" s="5" t="s">
        <v>551</v>
      </c>
      <c r="C915" s="12">
        <v>20000</v>
      </c>
      <c r="D915" s="18">
        <v>10000</v>
      </c>
      <c r="E915" s="11">
        <v>0</v>
      </c>
    </row>
    <row r="916" spans="1:5" x14ac:dyDescent="0.2">
      <c r="A916" s="5">
        <v>1812000934</v>
      </c>
      <c r="B916" s="5" t="s">
        <v>552</v>
      </c>
      <c r="C916" s="12">
        <v>280000</v>
      </c>
      <c r="D916" s="18">
        <v>280000</v>
      </c>
      <c r="E916" s="11">
        <v>140733.18</v>
      </c>
    </row>
    <row r="917" spans="1:5" x14ac:dyDescent="0.2">
      <c r="A917" s="5">
        <v>1812000983</v>
      </c>
      <c r="B917" s="5" t="s">
        <v>68</v>
      </c>
      <c r="C917" s="12">
        <v>420000</v>
      </c>
      <c r="D917" s="18">
        <v>420000</v>
      </c>
      <c r="E917" s="11">
        <v>394285.01</v>
      </c>
    </row>
    <row r="918" spans="1:5" x14ac:dyDescent="0.2">
      <c r="A918" s="5">
        <v>1812000985</v>
      </c>
      <c r="B918" s="5" t="s">
        <v>101</v>
      </c>
      <c r="C918" s="12">
        <v>380000</v>
      </c>
      <c r="D918" s="18">
        <v>380000</v>
      </c>
      <c r="E918" s="11">
        <v>0</v>
      </c>
    </row>
    <row r="919" spans="1:5" x14ac:dyDescent="0.2">
      <c r="A919" s="5">
        <v>1812000986</v>
      </c>
      <c r="B919" s="5" t="s">
        <v>553</v>
      </c>
      <c r="C919" s="12">
        <v>500000</v>
      </c>
      <c r="D919" s="18">
        <v>400000</v>
      </c>
      <c r="E919" s="11">
        <v>357575.17</v>
      </c>
    </row>
    <row r="920" spans="1:5" x14ac:dyDescent="0.2">
      <c r="A920" s="5">
        <v>1812000987</v>
      </c>
      <c r="B920" s="5" t="s">
        <v>554</v>
      </c>
      <c r="C920" s="12">
        <v>950000</v>
      </c>
      <c r="D920" s="18">
        <v>950000</v>
      </c>
      <c r="E920" s="11">
        <v>504465.23</v>
      </c>
    </row>
    <row r="921" spans="1:5" x14ac:dyDescent="0.2">
      <c r="A921" s="33">
        <v>1812000989</v>
      </c>
      <c r="B921" s="19" t="s">
        <v>555</v>
      </c>
      <c r="C921" s="9">
        <v>108000</v>
      </c>
      <c r="D921" s="18">
        <v>120000</v>
      </c>
      <c r="E921" s="11">
        <v>0</v>
      </c>
    </row>
    <row r="922" spans="1:5" x14ac:dyDescent="0.2">
      <c r="A922" s="5">
        <v>1812000988</v>
      </c>
      <c r="B922" s="5" t="s">
        <v>556</v>
      </c>
      <c r="C922" s="12">
        <v>3250000</v>
      </c>
      <c r="D922" s="18">
        <v>3250000</v>
      </c>
      <c r="E922" s="11">
        <v>2437444.2799999998</v>
      </c>
    </row>
    <row r="923" spans="1:5" ht="15" x14ac:dyDescent="0.25">
      <c r="A923" s="5"/>
      <c r="B923" s="13" t="s">
        <v>557</v>
      </c>
      <c r="C923" s="20">
        <f>SUM(C897:C922)</f>
        <v>44609000</v>
      </c>
      <c r="D923" s="15">
        <f>SUM(D897:D922)</f>
        <v>41020000</v>
      </c>
      <c r="E923" s="14">
        <f>SUM(E897:E922)</f>
        <v>37779542.629999995</v>
      </c>
    </row>
    <row r="924" spans="1:5" ht="15" x14ac:dyDescent="0.2">
      <c r="A924" s="5"/>
      <c r="B924" s="6" t="s">
        <v>558</v>
      </c>
      <c r="C924" s="16"/>
      <c r="D924" s="43"/>
      <c r="E924" s="11"/>
    </row>
    <row r="925" spans="1:5" x14ac:dyDescent="0.2">
      <c r="A925" s="5">
        <v>1813200100</v>
      </c>
      <c r="B925" s="5" t="s">
        <v>264</v>
      </c>
      <c r="C925" s="12">
        <v>4400000</v>
      </c>
      <c r="D925" s="18">
        <v>3950000</v>
      </c>
      <c r="E925" s="11">
        <v>3866747.18</v>
      </c>
    </row>
    <row r="926" spans="1:5" x14ac:dyDescent="0.2">
      <c r="A926" s="5">
        <v>1813200121</v>
      </c>
      <c r="B926" s="5" t="s">
        <v>250</v>
      </c>
      <c r="C926" s="12">
        <v>130000</v>
      </c>
      <c r="D926" s="18">
        <v>105000</v>
      </c>
      <c r="E926" s="11">
        <v>103885.39</v>
      </c>
    </row>
    <row r="927" spans="1:5" x14ac:dyDescent="0.2">
      <c r="A927" s="5">
        <v>1813200122</v>
      </c>
      <c r="B927" s="5" t="s">
        <v>251</v>
      </c>
      <c r="C927" s="12">
        <v>85000</v>
      </c>
      <c r="D927" s="18">
        <v>72000</v>
      </c>
      <c r="E927" s="11">
        <v>71787.67</v>
      </c>
    </row>
    <row r="928" spans="1:5" x14ac:dyDescent="0.2">
      <c r="A928" s="5">
        <v>1813200126</v>
      </c>
      <c r="B928" s="5" t="s">
        <v>252</v>
      </c>
      <c r="C928" s="12">
        <v>190000</v>
      </c>
      <c r="D928" s="18">
        <v>155000</v>
      </c>
      <c r="E928" s="11">
        <v>153121.29999999999</v>
      </c>
    </row>
    <row r="929" spans="1:5" x14ac:dyDescent="0.2">
      <c r="A929" s="5">
        <v>1813200127</v>
      </c>
      <c r="B929" s="5" t="s">
        <v>253</v>
      </c>
      <c r="C929" s="12">
        <v>170000</v>
      </c>
      <c r="D929" s="18">
        <v>160000</v>
      </c>
      <c r="E929" s="11">
        <v>155407.96</v>
      </c>
    </row>
    <row r="930" spans="1:5" x14ac:dyDescent="0.2">
      <c r="A930" s="5">
        <v>1813200128</v>
      </c>
      <c r="B930" s="5" t="s">
        <v>254</v>
      </c>
      <c r="C930" s="12">
        <v>22000</v>
      </c>
      <c r="D930" s="18">
        <v>19000</v>
      </c>
      <c r="E930" s="11">
        <v>18437.900000000001</v>
      </c>
    </row>
    <row r="931" spans="1:5" x14ac:dyDescent="0.2">
      <c r="A931" s="5">
        <v>1813200130</v>
      </c>
      <c r="B931" s="5" t="s">
        <v>255</v>
      </c>
      <c r="C931" s="12">
        <v>25000</v>
      </c>
      <c r="D931" s="18">
        <v>19000</v>
      </c>
      <c r="E931" s="11">
        <v>18723.53</v>
      </c>
    </row>
    <row r="932" spans="1:5" x14ac:dyDescent="0.2">
      <c r="A932" s="5">
        <v>1813200179</v>
      </c>
      <c r="B932" s="5" t="s">
        <v>256</v>
      </c>
      <c r="C932" s="12">
        <v>440000</v>
      </c>
      <c r="D932" s="18">
        <v>340000</v>
      </c>
      <c r="E932" s="11">
        <v>337131.68</v>
      </c>
    </row>
    <row r="933" spans="1:5" x14ac:dyDescent="0.2">
      <c r="A933" s="5">
        <v>1813200320</v>
      </c>
      <c r="B933" s="5" t="s">
        <v>290</v>
      </c>
      <c r="C933" s="12">
        <v>0</v>
      </c>
      <c r="D933" s="18"/>
      <c r="E933" s="11">
        <v>24837</v>
      </c>
    </row>
    <row r="934" spans="1:5" x14ac:dyDescent="0.2">
      <c r="A934" s="5">
        <v>1813200420</v>
      </c>
      <c r="B934" s="5" t="s">
        <v>559</v>
      </c>
      <c r="C934" s="12">
        <v>420000</v>
      </c>
      <c r="D934" s="18">
        <v>420000</v>
      </c>
      <c r="E934" s="11">
        <v>363793.18</v>
      </c>
    </row>
    <row r="935" spans="1:5" x14ac:dyDescent="0.2">
      <c r="A935" s="5">
        <v>1813200421</v>
      </c>
      <c r="B935" s="5" t="s">
        <v>560</v>
      </c>
      <c r="C935" s="12">
        <v>40000</v>
      </c>
      <c r="D935" s="18">
        <v>40000</v>
      </c>
      <c r="E935" s="11">
        <v>32079</v>
      </c>
    </row>
    <row r="936" spans="1:5" x14ac:dyDescent="0.2">
      <c r="A936" s="5">
        <v>1813200430</v>
      </c>
      <c r="B936" s="5" t="s">
        <v>561</v>
      </c>
      <c r="C936" s="12">
        <v>3500</v>
      </c>
      <c r="D936" s="18">
        <v>3500</v>
      </c>
      <c r="E936" s="11">
        <v>5795.91</v>
      </c>
    </row>
    <row r="937" spans="1:5" x14ac:dyDescent="0.2">
      <c r="A937" s="5">
        <v>1813200750</v>
      </c>
      <c r="B937" s="5" t="s">
        <v>562</v>
      </c>
      <c r="C937" s="12">
        <v>5700000</v>
      </c>
      <c r="D937" s="18">
        <v>5200000</v>
      </c>
      <c r="E937" s="11">
        <v>4601396.4000000004</v>
      </c>
    </row>
    <row r="938" spans="1:5" x14ac:dyDescent="0.2">
      <c r="A938" s="5">
        <v>1813200752</v>
      </c>
      <c r="B938" s="5" t="s">
        <v>563</v>
      </c>
      <c r="C938" s="12">
        <v>350000</v>
      </c>
      <c r="D938" s="18">
        <v>350000</v>
      </c>
      <c r="E938" s="11">
        <v>218893.79</v>
      </c>
    </row>
    <row r="939" spans="1:5" x14ac:dyDescent="0.2">
      <c r="A939" s="5">
        <v>1813200753</v>
      </c>
      <c r="B939" s="5" t="s">
        <v>564</v>
      </c>
      <c r="C939" s="12">
        <v>761000</v>
      </c>
      <c r="D939" s="18">
        <v>550000</v>
      </c>
      <c r="E939" s="11">
        <v>550319</v>
      </c>
    </row>
    <row r="940" spans="1:5" x14ac:dyDescent="0.2">
      <c r="A940" s="35">
        <v>1813200755</v>
      </c>
      <c r="B940" s="34" t="s">
        <v>565</v>
      </c>
      <c r="C940" s="54">
        <v>500000</v>
      </c>
      <c r="D940" s="18">
        <v>500000</v>
      </c>
      <c r="E940" s="11">
        <v>0</v>
      </c>
    </row>
    <row r="941" spans="1:5" x14ac:dyDescent="0.2">
      <c r="A941" s="19">
        <v>1813200981</v>
      </c>
      <c r="B941" s="5" t="s">
        <v>566</v>
      </c>
      <c r="C941" s="12">
        <v>0</v>
      </c>
      <c r="D941" s="18">
        <v>300000</v>
      </c>
      <c r="E941" s="11">
        <v>2594192.69</v>
      </c>
    </row>
    <row r="942" spans="1:5" x14ac:dyDescent="0.2">
      <c r="A942" s="5">
        <v>1813200780</v>
      </c>
      <c r="B942" s="5" t="s">
        <v>567</v>
      </c>
      <c r="C942" s="12">
        <v>300000</v>
      </c>
      <c r="D942" s="18">
        <v>300000</v>
      </c>
      <c r="E942" s="11">
        <v>200998</v>
      </c>
    </row>
    <row r="943" spans="1:5" x14ac:dyDescent="0.2">
      <c r="A943" s="5">
        <v>1813200810</v>
      </c>
      <c r="B943" s="5" t="s">
        <v>568</v>
      </c>
      <c r="C943" s="12">
        <v>30000</v>
      </c>
      <c r="D943" s="18">
        <v>30000</v>
      </c>
      <c r="E943" s="11">
        <v>30000</v>
      </c>
    </row>
    <row r="944" spans="1:5" x14ac:dyDescent="0.2">
      <c r="A944" s="5">
        <v>1813200811</v>
      </c>
      <c r="B944" s="5" t="s">
        <v>569</v>
      </c>
      <c r="C944" s="12">
        <v>40000</v>
      </c>
      <c r="D944" s="18">
        <v>40000</v>
      </c>
      <c r="E944" s="11">
        <v>0</v>
      </c>
    </row>
    <row r="945" spans="1:5" x14ac:dyDescent="0.2">
      <c r="A945" s="5">
        <v>1813200920</v>
      </c>
      <c r="B945" s="5" t="s">
        <v>570</v>
      </c>
      <c r="C945" s="12">
        <v>6000</v>
      </c>
      <c r="D945" s="18">
        <v>6000</v>
      </c>
      <c r="E945" s="11">
        <v>5188.37</v>
      </c>
    </row>
    <row r="946" spans="1:5" x14ac:dyDescent="0.2">
      <c r="A946" s="5">
        <v>1813200921</v>
      </c>
      <c r="B946" s="5" t="s">
        <v>459</v>
      </c>
      <c r="C946" s="12">
        <v>80000</v>
      </c>
      <c r="D946" s="18">
        <v>60000</v>
      </c>
      <c r="E946" s="11">
        <v>61860.86</v>
      </c>
    </row>
    <row r="947" spans="1:5" x14ac:dyDescent="0.2">
      <c r="A947" s="5">
        <v>1813200922</v>
      </c>
      <c r="B947" s="5" t="s">
        <v>81</v>
      </c>
      <c r="C947" s="12">
        <v>0</v>
      </c>
      <c r="D947" s="18">
        <v>675000</v>
      </c>
      <c r="E947" s="11">
        <v>235200</v>
      </c>
    </row>
    <row r="948" spans="1:5" x14ac:dyDescent="0.2">
      <c r="A948" s="5">
        <v>1813200930</v>
      </c>
      <c r="B948" s="5" t="s">
        <v>571</v>
      </c>
      <c r="C948" s="12">
        <v>160000</v>
      </c>
      <c r="D948" s="18">
        <v>160000</v>
      </c>
      <c r="E948" s="11">
        <v>80790.61</v>
      </c>
    </row>
    <row r="949" spans="1:5" x14ac:dyDescent="0.2">
      <c r="A949" s="5">
        <v>1813200931</v>
      </c>
      <c r="B949" s="5" t="s">
        <v>572</v>
      </c>
      <c r="C949" s="12">
        <v>280000</v>
      </c>
      <c r="D949" s="18">
        <v>280000</v>
      </c>
      <c r="E949" s="11">
        <v>280000</v>
      </c>
    </row>
    <row r="950" spans="1:5" x14ac:dyDescent="0.2">
      <c r="A950" s="5">
        <v>1813200932</v>
      </c>
      <c r="B950" s="5" t="s">
        <v>573</v>
      </c>
      <c r="C950" s="12">
        <v>1947000</v>
      </c>
      <c r="D950" s="18">
        <v>1800000</v>
      </c>
      <c r="E950" s="11">
        <v>2044575</v>
      </c>
    </row>
    <row r="951" spans="1:5" x14ac:dyDescent="0.2">
      <c r="A951" s="5">
        <v>1813200933</v>
      </c>
      <c r="B951" s="5" t="s">
        <v>574</v>
      </c>
      <c r="C951" s="12">
        <v>410000</v>
      </c>
      <c r="D951" s="18">
        <v>580000</v>
      </c>
      <c r="E951" s="11">
        <v>919592</v>
      </c>
    </row>
    <row r="952" spans="1:5" x14ac:dyDescent="0.2">
      <c r="A952" s="5">
        <v>1813200934</v>
      </c>
      <c r="B952" s="5" t="s">
        <v>575</v>
      </c>
      <c r="C952" s="12">
        <v>0</v>
      </c>
      <c r="D952" s="18">
        <v>120000</v>
      </c>
      <c r="E952" s="11">
        <v>72117.5</v>
      </c>
    </row>
    <row r="953" spans="1:5" x14ac:dyDescent="0.2">
      <c r="A953" s="19">
        <v>1813200935</v>
      </c>
      <c r="B953" s="5" t="s">
        <v>98</v>
      </c>
      <c r="C953" s="12">
        <v>150000</v>
      </c>
      <c r="D953" s="18">
        <v>82000</v>
      </c>
      <c r="E953" s="11">
        <v>0</v>
      </c>
    </row>
    <row r="954" spans="1:5" x14ac:dyDescent="0.2">
      <c r="A954" s="19">
        <v>1813200756</v>
      </c>
      <c r="B954" s="19" t="s">
        <v>576</v>
      </c>
      <c r="C954" s="12">
        <v>150000</v>
      </c>
      <c r="D954" s="18"/>
      <c r="E954" s="11"/>
    </row>
    <row r="955" spans="1:5" x14ac:dyDescent="0.2">
      <c r="A955" s="19">
        <v>1813200757</v>
      </c>
      <c r="B955" s="19" t="s">
        <v>577</v>
      </c>
      <c r="C955" s="12">
        <v>450000</v>
      </c>
      <c r="D955" s="18"/>
      <c r="E955" s="11"/>
    </row>
    <row r="956" spans="1:5" x14ac:dyDescent="0.2">
      <c r="A956" s="19">
        <v>1813200936</v>
      </c>
      <c r="B956" s="5" t="s">
        <v>95</v>
      </c>
      <c r="C956" s="12">
        <v>1441700</v>
      </c>
      <c r="D956" s="18"/>
      <c r="E956" s="11"/>
    </row>
    <row r="957" spans="1:5" x14ac:dyDescent="0.2">
      <c r="A957" s="19">
        <v>1813200937</v>
      </c>
      <c r="B957" s="19" t="s">
        <v>578</v>
      </c>
      <c r="C957" s="12">
        <v>1907000</v>
      </c>
      <c r="D957" s="18"/>
      <c r="E957" s="11"/>
    </row>
    <row r="958" spans="1:5" x14ac:dyDescent="0.2">
      <c r="A958" s="5">
        <v>1813200980</v>
      </c>
      <c r="B958" s="5" t="s">
        <v>579</v>
      </c>
      <c r="C958" s="12">
        <v>500000</v>
      </c>
      <c r="D958" s="18">
        <v>640000</v>
      </c>
      <c r="E958" s="11">
        <v>517377</v>
      </c>
    </row>
    <row r="959" spans="1:5" x14ac:dyDescent="0.2">
      <c r="A959" s="5">
        <v>1813200982</v>
      </c>
      <c r="B959" s="5" t="s">
        <v>580</v>
      </c>
      <c r="C959" s="12">
        <v>480000</v>
      </c>
      <c r="D959" s="18">
        <v>480000</v>
      </c>
      <c r="E959" s="11">
        <v>464142.54</v>
      </c>
    </row>
    <row r="960" spans="1:5" x14ac:dyDescent="0.2">
      <c r="A960" s="5">
        <v>1813200985</v>
      </c>
      <c r="B960" s="5" t="s">
        <v>581</v>
      </c>
      <c r="C960" s="12">
        <v>70000</v>
      </c>
      <c r="D960" s="18">
        <v>70000</v>
      </c>
      <c r="E960" s="11">
        <v>66690</v>
      </c>
    </row>
    <row r="961" spans="1:5" x14ac:dyDescent="0.2">
      <c r="A961" s="5">
        <v>1813200986</v>
      </c>
      <c r="B961" s="5" t="s">
        <v>582</v>
      </c>
      <c r="C961" s="12">
        <v>100000</v>
      </c>
      <c r="D961" s="18">
        <v>100000</v>
      </c>
      <c r="E961" s="11">
        <v>82000</v>
      </c>
    </row>
    <row r="962" spans="1:5" x14ac:dyDescent="0.2">
      <c r="A962" s="5">
        <v>1813200987</v>
      </c>
      <c r="B962" s="5" t="s">
        <v>583</v>
      </c>
      <c r="C962" s="12">
        <v>90000</v>
      </c>
      <c r="D962" s="18">
        <v>90000</v>
      </c>
      <c r="E962" s="11">
        <v>77762.05</v>
      </c>
    </row>
    <row r="963" spans="1:5" x14ac:dyDescent="0.2">
      <c r="A963" s="5">
        <v>1813200988</v>
      </c>
      <c r="B963" s="5" t="s">
        <v>584</v>
      </c>
      <c r="C963" s="12">
        <v>55000</v>
      </c>
      <c r="D963" s="18">
        <v>55000</v>
      </c>
      <c r="E963" s="11">
        <v>53601.95</v>
      </c>
    </row>
    <row r="964" spans="1:5" x14ac:dyDescent="0.2">
      <c r="A964" s="5">
        <v>1813200989</v>
      </c>
      <c r="B964" s="5" t="s">
        <v>585</v>
      </c>
      <c r="C964" s="12">
        <v>100000</v>
      </c>
      <c r="D964" s="18">
        <v>100000</v>
      </c>
      <c r="E964" s="11">
        <v>81126</v>
      </c>
    </row>
    <row r="965" spans="1:5" x14ac:dyDescent="0.2">
      <c r="A965" s="5">
        <v>1813200990</v>
      </c>
      <c r="B965" s="5" t="s">
        <v>586</v>
      </c>
      <c r="C965" s="12">
        <v>0</v>
      </c>
      <c r="D965" s="18"/>
      <c r="E965" s="11">
        <v>37985</v>
      </c>
    </row>
    <row r="966" spans="1:5" x14ac:dyDescent="0.2">
      <c r="A966" s="5">
        <v>1813200983</v>
      </c>
      <c r="B966" s="5" t="s">
        <v>586</v>
      </c>
      <c r="C966" s="12">
        <v>180000</v>
      </c>
      <c r="D966" s="18">
        <v>125000</v>
      </c>
      <c r="E966" s="11">
        <v>0</v>
      </c>
    </row>
    <row r="967" spans="1:5" ht="15" x14ac:dyDescent="0.25">
      <c r="A967" s="5"/>
      <c r="B967" s="13" t="s">
        <v>587</v>
      </c>
      <c r="C967" s="20">
        <f>SUM(C925:C966)</f>
        <v>22163200</v>
      </c>
      <c r="D967" s="15">
        <f>SUM(D925:D966)</f>
        <v>17976500</v>
      </c>
      <c r="E967" s="14">
        <f>SUM(E925:E966)</f>
        <v>18427556.459999997</v>
      </c>
    </row>
    <row r="968" spans="1:5" ht="15" x14ac:dyDescent="0.2">
      <c r="A968" s="5"/>
      <c r="B968" s="6" t="s">
        <v>588</v>
      </c>
      <c r="C968" s="16"/>
      <c r="D968" s="43"/>
      <c r="E968" s="11"/>
    </row>
    <row r="969" spans="1:5" x14ac:dyDescent="0.2">
      <c r="A969" s="5">
        <v>1813210430</v>
      </c>
      <c r="B969" s="5" t="s">
        <v>487</v>
      </c>
      <c r="C969" s="12">
        <v>56000</v>
      </c>
      <c r="D969" s="18">
        <v>36000</v>
      </c>
      <c r="E969" s="11">
        <v>61615.64</v>
      </c>
    </row>
    <row r="970" spans="1:5" x14ac:dyDescent="0.2">
      <c r="A970" s="5">
        <v>1813210431</v>
      </c>
      <c r="B970" s="5" t="s">
        <v>589</v>
      </c>
      <c r="C970" s="12">
        <v>152000</v>
      </c>
      <c r="D970" s="18">
        <v>135000</v>
      </c>
      <c r="E970" s="11">
        <v>133816</v>
      </c>
    </row>
    <row r="971" spans="1:5" x14ac:dyDescent="0.2">
      <c r="A971" s="5">
        <v>1813210450</v>
      </c>
      <c r="B971" s="5" t="s">
        <v>590</v>
      </c>
      <c r="C971" s="12">
        <v>0</v>
      </c>
      <c r="D971" s="18">
        <v>7000</v>
      </c>
      <c r="E971" s="11">
        <v>7232</v>
      </c>
    </row>
    <row r="972" spans="1:5" x14ac:dyDescent="0.2">
      <c r="A972" s="5">
        <v>1813210560</v>
      </c>
      <c r="B972" s="5" t="s">
        <v>591</v>
      </c>
      <c r="C972" s="12">
        <v>0</v>
      </c>
      <c r="D972" s="18">
        <v>16000</v>
      </c>
      <c r="E972" s="11">
        <v>15256</v>
      </c>
    </row>
    <row r="973" spans="1:5" x14ac:dyDescent="0.2">
      <c r="A973" s="5">
        <v>1813210561</v>
      </c>
      <c r="B973" s="5" t="s">
        <v>592</v>
      </c>
      <c r="C973" s="12">
        <v>0</v>
      </c>
      <c r="D973" s="18">
        <v>9000</v>
      </c>
      <c r="E973" s="11">
        <v>9036</v>
      </c>
    </row>
    <row r="974" spans="1:5" x14ac:dyDescent="0.2">
      <c r="A974" s="5">
        <v>1813210562</v>
      </c>
      <c r="B974" s="5" t="s">
        <v>593</v>
      </c>
      <c r="C974" s="12">
        <v>0</v>
      </c>
      <c r="D974" s="18">
        <v>4500</v>
      </c>
      <c r="E974" s="11">
        <v>4524</v>
      </c>
    </row>
    <row r="975" spans="1:5" x14ac:dyDescent="0.2">
      <c r="A975" s="5">
        <v>1813210563</v>
      </c>
      <c r="B975" s="5" t="s">
        <v>594</v>
      </c>
      <c r="C975" s="12">
        <v>0</v>
      </c>
      <c r="D975" s="18">
        <v>4500</v>
      </c>
      <c r="E975" s="11">
        <v>4524</v>
      </c>
    </row>
    <row r="976" spans="1:5" x14ac:dyDescent="0.2">
      <c r="A976" s="5">
        <v>1813210564</v>
      </c>
      <c r="B976" s="5" t="s">
        <v>595</v>
      </c>
      <c r="C976" s="12">
        <v>0</v>
      </c>
      <c r="D976" s="18">
        <v>3500</v>
      </c>
      <c r="E976" s="11">
        <v>3620</v>
      </c>
    </row>
    <row r="977" spans="1:5" x14ac:dyDescent="0.2">
      <c r="A977" s="5">
        <v>1813210565</v>
      </c>
      <c r="B977" s="5" t="s">
        <v>596</v>
      </c>
      <c r="C977" s="12">
        <v>0</v>
      </c>
      <c r="D977" s="18">
        <v>5500</v>
      </c>
      <c r="E977" s="11">
        <v>5424</v>
      </c>
    </row>
    <row r="978" spans="1:5" x14ac:dyDescent="0.2">
      <c r="A978" s="5">
        <v>1813210566</v>
      </c>
      <c r="B978" s="5" t="s">
        <v>597</v>
      </c>
      <c r="C978" s="12">
        <v>2000</v>
      </c>
      <c r="D978" s="18">
        <v>2000</v>
      </c>
      <c r="E978" s="11">
        <v>1804</v>
      </c>
    </row>
    <row r="979" spans="1:5" x14ac:dyDescent="0.2">
      <c r="A979" s="5">
        <v>1813210570</v>
      </c>
      <c r="B979" s="5" t="s">
        <v>598</v>
      </c>
      <c r="C979" s="12">
        <v>0</v>
      </c>
      <c r="D979" s="18">
        <v>4500</v>
      </c>
      <c r="E979" s="11">
        <v>4524</v>
      </c>
    </row>
    <row r="980" spans="1:5" x14ac:dyDescent="0.2">
      <c r="A980" s="5">
        <v>1813210571</v>
      </c>
      <c r="B980" s="5" t="s">
        <v>599</v>
      </c>
      <c r="C980" s="12">
        <v>0</v>
      </c>
      <c r="D980" s="18">
        <v>4500</v>
      </c>
      <c r="E980" s="11">
        <v>4524</v>
      </c>
    </row>
    <row r="981" spans="1:5" x14ac:dyDescent="0.2">
      <c r="A981" s="5">
        <v>1813210721</v>
      </c>
      <c r="B981" s="5" t="s">
        <v>600</v>
      </c>
      <c r="C981" s="12">
        <v>0</v>
      </c>
      <c r="D981" s="18">
        <v>28000</v>
      </c>
      <c r="E981" s="11">
        <v>27832</v>
      </c>
    </row>
    <row r="982" spans="1:5" x14ac:dyDescent="0.2">
      <c r="A982" s="5">
        <v>1813210722</v>
      </c>
      <c r="B982" s="5" t="s">
        <v>254</v>
      </c>
      <c r="C982" s="12">
        <v>18000</v>
      </c>
      <c r="D982" s="18">
        <v>18000</v>
      </c>
      <c r="E982" s="11">
        <v>18080</v>
      </c>
    </row>
    <row r="983" spans="1:5" x14ac:dyDescent="0.2">
      <c r="A983" s="5">
        <v>1813210741</v>
      </c>
      <c r="B983" s="5" t="s">
        <v>601</v>
      </c>
      <c r="C983" s="12">
        <v>0</v>
      </c>
      <c r="D983" s="18">
        <v>4000</v>
      </c>
      <c r="E983" s="11">
        <v>3620</v>
      </c>
    </row>
    <row r="984" spans="1:5" x14ac:dyDescent="0.2">
      <c r="A984" s="5">
        <v>1813210750</v>
      </c>
      <c r="B984" s="5" t="s">
        <v>602</v>
      </c>
      <c r="C984" s="12">
        <v>14000</v>
      </c>
      <c r="D984" s="18">
        <v>28000</v>
      </c>
      <c r="E984" s="11">
        <v>28020</v>
      </c>
    </row>
    <row r="985" spans="1:5" x14ac:dyDescent="0.2">
      <c r="A985" s="5">
        <v>1813210751</v>
      </c>
      <c r="B985" s="5" t="s">
        <v>603</v>
      </c>
      <c r="C985" s="12">
        <v>0</v>
      </c>
      <c r="D985" s="18">
        <v>4000</v>
      </c>
      <c r="E985" s="11">
        <v>3620</v>
      </c>
    </row>
    <row r="986" spans="1:5" x14ac:dyDescent="0.2">
      <c r="A986" s="5">
        <v>1813210752</v>
      </c>
      <c r="B986" s="5" t="s">
        <v>604</v>
      </c>
      <c r="C986" s="12">
        <v>11000</v>
      </c>
      <c r="D986" s="18">
        <v>11000</v>
      </c>
      <c r="E986" s="11">
        <v>10852</v>
      </c>
    </row>
    <row r="987" spans="1:5" x14ac:dyDescent="0.2">
      <c r="A987" s="5">
        <v>1813210753</v>
      </c>
      <c r="B987" s="5" t="s">
        <v>605</v>
      </c>
      <c r="C987" s="12">
        <v>514000</v>
      </c>
      <c r="D987" s="18">
        <v>420000</v>
      </c>
      <c r="E987" s="11">
        <v>488775.83</v>
      </c>
    </row>
    <row r="988" spans="1:5" x14ac:dyDescent="0.2">
      <c r="A988" s="5">
        <v>1813210754</v>
      </c>
      <c r="B988" s="5" t="s">
        <v>458</v>
      </c>
      <c r="C988" s="12">
        <v>9000</v>
      </c>
      <c r="D988" s="18">
        <v>4500</v>
      </c>
      <c r="E988" s="11">
        <v>4524</v>
      </c>
    </row>
    <row r="989" spans="1:5" x14ac:dyDescent="0.2">
      <c r="A989" s="5">
        <v>1813210922</v>
      </c>
      <c r="B989" s="5" t="s">
        <v>93</v>
      </c>
      <c r="C989" s="12">
        <v>0</v>
      </c>
      <c r="D989" s="18"/>
      <c r="E989" s="11">
        <v>129321</v>
      </c>
    </row>
    <row r="990" spans="1:5" x14ac:dyDescent="0.2">
      <c r="A990" s="5">
        <v>1813210980</v>
      </c>
      <c r="B990" s="5" t="s">
        <v>606</v>
      </c>
      <c r="C990" s="12">
        <v>0</v>
      </c>
      <c r="D990" s="18">
        <v>45000</v>
      </c>
      <c r="E990" s="11">
        <v>37376</v>
      </c>
    </row>
    <row r="991" spans="1:5" x14ac:dyDescent="0.2">
      <c r="A991" s="5">
        <v>1813210982</v>
      </c>
      <c r="B991" s="5" t="s">
        <v>607</v>
      </c>
      <c r="C991" s="12">
        <v>0</v>
      </c>
      <c r="D991" s="18">
        <v>152000</v>
      </c>
      <c r="E991" s="11">
        <v>126322</v>
      </c>
    </row>
    <row r="992" spans="1:5" x14ac:dyDescent="0.2">
      <c r="A992" s="5">
        <v>1813210983</v>
      </c>
      <c r="B992" s="5" t="s">
        <v>608</v>
      </c>
      <c r="C992" s="12">
        <v>18000</v>
      </c>
      <c r="D992" s="18">
        <v>18000</v>
      </c>
      <c r="E992" s="11">
        <v>18081</v>
      </c>
    </row>
    <row r="993" spans="1:5" x14ac:dyDescent="0.2">
      <c r="A993" s="5">
        <v>1813210984</v>
      </c>
      <c r="B993" s="5" t="s">
        <v>609</v>
      </c>
      <c r="C993" s="12">
        <v>0</v>
      </c>
      <c r="D993" s="18">
        <v>64000</v>
      </c>
      <c r="E993" s="11">
        <v>64220</v>
      </c>
    </row>
    <row r="994" spans="1:5" ht="15" x14ac:dyDescent="0.25">
      <c r="A994" s="5"/>
      <c r="B994" s="13" t="s">
        <v>610</v>
      </c>
      <c r="C994" s="20">
        <f>SUM(C969:C993)</f>
        <v>794000</v>
      </c>
      <c r="D994" s="15">
        <f>SUM(D969:D993)</f>
        <v>1028500</v>
      </c>
      <c r="E994" s="14">
        <f>SUM(E969:E993)</f>
        <v>1216543.47</v>
      </c>
    </row>
    <row r="995" spans="1:5" ht="15" x14ac:dyDescent="0.2">
      <c r="A995" s="5"/>
      <c r="B995" s="6" t="s">
        <v>611</v>
      </c>
      <c r="C995" s="16"/>
      <c r="D995" s="43"/>
      <c r="E995" s="11"/>
    </row>
    <row r="996" spans="1:5" x14ac:dyDescent="0.2">
      <c r="A996" s="5">
        <v>1813220430</v>
      </c>
      <c r="B996" s="5" t="s">
        <v>487</v>
      </c>
      <c r="C996" s="12">
        <v>44000</v>
      </c>
      <c r="D996" s="18">
        <v>40000</v>
      </c>
      <c r="E996" s="11">
        <v>25786.11</v>
      </c>
    </row>
    <row r="997" spans="1:5" x14ac:dyDescent="0.2">
      <c r="A997" s="5">
        <v>1813220431</v>
      </c>
      <c r="B997" s="5" t="s">
        <v>589</v>
      </c>
      <c r="C997" s="12">
        <v>161000</v>
      </c>
      <c r="D997" s="18">
        <v>140000</v>
      </c>
      <c r="E997" s="11">
        <v>133731</v>
      </c>
    </row>
    <row r="998" spans="1:5" x14ac:dyDescent="0.2">
      <c r="A998" s="5">
        <v>1813220450</v>
      </c>
      <c r="B998" s="5" t="s">
        <v>590</v>
      </c>
      <c r="C998" s="12">
        <v>0</v>
      </c>
      <c r="D998" s="18">
        <v>7000</v>
      </c>
      <c r="E998" s="11">
        <v>6855</v>
      </c>
    </row>
    <row r="999" spans="1:5" x14ac:dyDescent="0.2">
      <c r="A999" s="5">
        <v>1813220560</v>
      </c>
      <c r="B999" s="5" t="s">
        <v>591</v>
      </c>
      <c r="C999" s="12">
        <v>0</v>
      </c>
      <c r="D999" s="18">
        <v>15000</v>
      </c>
      <c r="E999" s="11">
        <v>14457</v>
      </c>
    </row>
    <row r="1000" spans="1:5" x14ac:dyDescent="0.2">
      <c r="A1000" s="5">
        <v>1813220561</v>
      </c>
      <c r="B1000" s="5" t="s">
        <v>592</v>
      </c>
      <c r="C1000" s="12">
        <v>0</v>
      </c>
      <c r="D1000" s="18">
        <v>8500</v>
      </c>
      <c r="E1000" s="11">
        <v>8567</v>
      </c>
    </row>
    <row r="1001" spans="1:5" x14ac:dyDescent="0.2">
      <c r="A1001" s="5">
        <v>1813220562</v>
      </c>
      <c r="B1001" s="5" t="s">
        <v>593</v>
      </c>
      <c r="C1001" s="12">
        <v>0</v>
      </c>
      <c r="D1001" s="18">
        <v>4300</v>
      </c>
      <c r="E1001" s="11">
        <v>4285</v>
      </c>
    </row>
    <row r="1002" spans="1:5" x14ac:dyDescent="0.2">
      <c r="A1002" s="5">
        <v>1813220563</v>
      </c>
      <c r="B1002" s="5" t="s">
        <v>594</v>
      </c>
      <c r="C1002" s="12">
        <v>0</v>
      </c>
      <c r="D1002" s="18">
        <v>4300</v>
      </c>
      <c r="E1002" s="11">
        <v>4285</v>
      </c>
    </row>
    <row r="1003" spans="1:5" x14ac:dyDescent="0.2">
      <c r="A1003" s="5">
        <v>1813220564</v>
      </c>
      <c r="B1003" s="5" t="s">
        <v>595</v>
      </c>
      <c r="C1003" s="12">
        <v>0</v>
      </c>
      <c r="D1003" s="18">
        <v>3500</v>
      </c>
      <c r="E1003" s="11">
        <v>3428</v>
      </c>
    </row>
    <row r="1004" spans="1:5" x14ac:dyDescent="0.2">
      <c r="A1004" s="5">
        <v>1813220565</v>
      </c>
      <c r="B1004" s="5" t="s">
        <v>596</v>
      </c>
      <c r="C1004" s="12">
        <v>0</v>
      </c>
      <c r="D1004" s="18">
        <v>5000</v>
      </c>
      <c r="E1004" s="11">
        <v>5140</v>
      </c>
    </row>
    <row r="1005" spans="1:5" x14ac:dyDescent="0.2">
      <c r="A1005" s="5">
        <v>1813220566</v>
      </c>
      <c r="B1005" s="5" t="s">
        <v>597</v>
      </c>
      <c r="C1005" s="12">
        <v>2000</v>
      </c>
      <c r="D1005" s="18">
        <v>2000</v>
      </c>
      <c r="E1005" s="11">
        <v>1712</v>
      </c>
    </row>
    <row r="1006" spans="1:5" x14ac:dyDescent="0.2">
      <c r="A1006" s="5">
        <v>1813220570</v>
      </c>
      <c r="B1006" s="5" t="s">
        <v>598</v>
      </c>
      <c r="C1006" s="12">
        <v>0</v>
      </c>
      <c r="D1006" s="18">
        <v>4300</v>
      </c>
      <c r="E1006" s="11">
        <v>4285</v>
      </c>
    </row>
    <row r="1007" spans="1:5" x14ac:dyDescent="0.2">
      <c r="A1007" s="5">
        <v>1813220571</v>
      </c>
      <c r="B1007" s="5" t="s">
        <v>599</v>
      </c>
      <c r="C1007" s="12">
        <v>0</v>
      </c>
      <c r="D1007" s="18">
        <v>4300</v>
      </c>
      <c r="E1007" s="11">
        <v>4285</v>
      </c>
    </row>
    <row r="1008" spans="1:5" x14ac:dyDescent="0.2">
      <c r="A1008" s="5">
        <v>1813220721</v>
      </c>
      <c r="B1008" s="5" t="s">
        <v>612</v>
      </c>
      <c r="C1008" s="12">
        <v>0</v>
      </c>
      <c r="D1008" s="18">
        <v>27000</v>
      </c>
      <c r="E1008" s="11">
        <v>26373</v>
      </c>
    </row>
    <row r="1009" spans="1:5" x14ac:dyDescent="0.2">
      <c r="A1009" s="5">
        <v>1813220722</v>
      </c>
      <c r="B1009" s="5" t="s">
        <v>254</v>
      </c>
      <c r="C1009" s="12">
        <v>18000</v>
      </c>
      <c r="D1009" s="18">
        <v>17000</v>
      </c>
      <c r="E1009" s="11">
        <v>17131</v>
      </c>
    </row>
    <row r="1010" spans="1:5" x14ac:dyDescent="0.2">
      <c r="A1010" s="5">
        <v>1813220741</v>
      </c>
      <c r="B1010" s="5" t="s">
        <v>601</v>
      </c>
      <c r="C1010" s="12">
        <v>0</v>
      </c>
      <c r="D1010" s="18">
        <v>3500</v>
      </c>
      <c r="E1010" s="11">
        <v>3428</v>
      </c>
    </row>
    <row r="1011" spans="1:5" x14ac:dyDescent="0.2">
      <c r="A1011" s="5">
        <v>1813220750</v>
      </c>
      <c r="B1011" s="5" t="s">
        <v>602</v>
      </c>
      <c r="C1011" s="12">
        <v>15000</v>
      </c>
      <c r="D1011" s="18">
        <v>27000</v>
      </c>
      <c r="E1011" s="11">
        <v>26856</v>
      </c>
    </row>
    <row r="1012" spans="1:5" x14ac:dyDescent="0.2">
      <c r="A1012" s="5">
        <v>1813220751</v>
      </c>
      <c r="B1012" s="5" t="s">
        <v>603</v>
      </c>
      <c r="C1012" s="12">
        <v>0</v>
      </c>
      <c r="D1012" s="18">
        <v>3500</v>
      </c>
      <c r="E1012" s="11">
        <v>3428</v>
      </c>
    </row>
    <row r="1013" spans="1:5" x14ac:dyDescent="0.2">
      <c r="A1013" s="5">
        <v>1813220752</v>
      </c>
      <c r="B1013" s="5" t="s">
        <v>604</v>
      </c>
      <c r="C1013" s="12">
        <v>11000</v>
      </c>
      <c r="D1013" s="18">
        <v>10300</v>
      </c>
      <c r="E1013" s="11">
        <v>10283</v>
      </c>
    </row>
    <row r="1014" spans="1:5" x14ac:dyDescent="0.2">
      <c r="A1014" s="5">
        <v>1813220753</v>
      </c>
      <c r="B1014" s="5" t="s">
        <v>605</v>
      </c>
      <c r="C1014" s="12">
        <v>581000</v>
      </c>
      <c r="D1014" s="18">
        <v>458000</v>
      </c>
      <c r="E1014" s="11">
        <v>446304.67</v>
      </c>
    </row>
    <row r="1015" spans="1:5" x14ac:dyDescent="0.2">
      <c r="A1015" s="5">
        <v>1813220754</v>
      </c>
      <c r="B1015" s="5" t="s">
        <v>458</v>
      </c>
      <c r="C1015" s="12">
        <v>9000</v>
      </c>
      <c r="D1015" s="18">
        <v>4500</v>
      </c>
      <c r="E1015" s="11">
        <v>4285</v>
      </c>
    </row>
    <row r="1016" spans="1:5" x14ac:dyDescent="0.2">
      <c r="A1016" s="5">
        <v>1813220980</v>
      </c>
      <c r="B1016" s="5" t="s">
        <v>613</v>
      </c>
      <c r="C1016" s="12">
        <v>0</v>
      </c>
      <c r="D1016" s="18">
        <v>43000</v>
      </c>
      <c r="E1016" s="11">
        <v>39048</v>
      </c>
    </row>
    <row r="1017" spans="1:5" x14ac:dyDescent="0.2">
      <c r="A1017" s="5">
        <v>1813220982</v>
      </c>
      <c r="B1017" s="5" t="s">
        <v>607</v>
      </c>
      <c r="C1017" s="12">
        <v>0</v>
      </c>
      <c r="D1017" s="18">
        <v>149000</v>
      </c>
      <c r="E1017" s="11">
        <v>125603</v>
      </c>
    </row>
    <row r="1018" spans="1:5" x14ac:dyDescent="0.2">
      <c r="A1018" s="5">
        <v>1813220983</v>
      </c>
      <c r="B1018" s="5" t="s">
        <v>614</v>
      </c>
      <c r="C1018" s="12">
        <v>18000</v>
      </c>
      <c r="D1018" s="18">
        <v>17000</v>
      </c>
      <c r="E1018" s="11">
        <v>17131</v>
      </c>
    </row>
    <row r="1019" spans="1:5" x14ac:dyDescent="0.2">
      <c r="A1019" s="5">
        <v>1813220984</v>
      </c>
      <c r="B1019" s="5" t="s">
        <v>609</v>
      </c>
      <c r="C1019" s="12">
        <v>0</v>
      </c>
      <c r="D1019" s="18">
        <v>68000</v>
      </c>
      <c r="E1019" s="11">
        <v>54796</v>
      </c>
    </row>
    <row r="1020" spans="1:5" ht="15" x14ac:dyDescent="0.25">
      <c r="A1020" s="5"/>
      <c r="B1020" s="13" t="s">
        <v>615</v>
      </c>
      <c r="C1020" s="20">
        <f>SUM(C996:C1019)</f>
        <v>859000</v>
      </c>
      <c r="D1020" s="15">
        <f>SUM(D996:D1019)</f>
        <v>1066000</v>
      </c>
      <c r="E1020" s="14">
        <f>SUM(E996:E1019)</f>
        <v>991482.78</v>
      </c>
    </row>
    <row r="1021" spans="1:5" ht="15" x14ac:dyDescent="0.2">
      <c r="A1021" s="5"/>
      <c r="B1021" s="6" t="s">
        <v>616</v>
      </c>
      <c r="C1021" s="16"/>
      <c r="D1021" s="43"/>
      <c r="E1021" s="11"/>
    </row>
    <row r="1022" spans="1:5" x14ac:dyDescent="0.2">
      <c r="A1022" s="5">
        <v>1813230430</v>
      </c>
      <c r="B1022" s="5" t="s">
        <v>487</v>
      </c>
      <c r="C1022" s="55">
        <v>20000</v>
      </c>
      <c r="D1022" s="18">
        <v>19000</v>
      </c>
      <c r="E1022" s="11">
        <v>15369.06</v>
      </c>
    </row>
    <row r="1023" spans="1:5" x14ac:dyDescent="0.2">
      <c r="A1023" s="5">
        <v>1813230431</v>
      </c>
      <c r="B1023" s="5" t="s">
        <v>589</v>
      </c>
      <c r="C1023" s="55">
        <v>148000</v>
      </c>
      <c r="D1023" s="18">
        <v>130000</v>
      </c>
      <c r="E1023" s="11">
        <v>130328</v>
      </c>
    </row>
    <row r="1024" spans="1:5" x14ac:dyDescent="0.2">
      <c r="A1024" s="5">
        <v>1813230450</v>
      </c>
      <c r="B1024" s="5" t="s">
        <v>590</v>
      </c>
      <c r="C1024" s="55" t="s">
        <v>80</v>
      </c>
      <c r="D1024" s="18">
        <v>4000</v>
      </c>
      <c r="E1024" s="11">
        <v>4124</v>
      </c>
    </row>
    <row r="1025" spans="1:5" x14ac:dyDescent="0.2">
      <c r="A1025" s="5">
        <v>1813230560</v>
      </c>
      <c r="B1025" s="5" t="s">
        <v>591</v>
      </c>
      <c r="C1025" s="55" t="s">
        <v>80</v>
      </c>
      <c r="D1025" s="18">
        <v>9000</v>
      </c>
      <c r="E1025" s="11">
        <v>8712</v>
      </c>
    </row>
    <row r="1026" spans="1:5" x14ac:dyDescent="0.2">
      <c r="A1026" s="5">
        <v>1813230561</v>
      </c>
      <c r="B1026" s="5" t="s">
        <v>592</v>
      </c>
      <c r="C1026" s="55" t="s">
        <v>80</v>
      </c>
      <c r="D1026" s="18">
        <v>5000</v>
      </c>
      <c r="E1026" s="11">
        <v>5156</v>
      </c>
    </row>
    <row r="1027" spans="1:5" x14ac:dyDescent="0.2">
      <c r="A1027" s="5">
        <v>1813230562</v>
      </c>
      <c r="B1027" s="5" t="s">
        <v>593</v>
      </c>
      <c r="C1027" s="55" t="s">
        <v>80</v>
      </c>
      <c r="D1027" s="18">
        <v>3000</v>
      </c>
      <c r="E1027" s="11">
        <v>2584</v>
      </c>
    </row>
    <row r="1028" spans="1:5" x14ac:dyDescent="0.2">
      <c r="A1028" s="5">
        <v>1813230563</v>
      </c>
      <c r="B1028" s="5" t="s">
        <v>594</v>
      </c>
      <c r="C1028" s="55" t="s">
        <v>80</v>
      </c>
      <c r="D1028" s="18">
        <v>3000</v>
      </c>
      <c r="E1028" s="11">
        <v>2584</v>
      </c>
    </row>
    <row r="1029" spans="1:5" x14ac:dyDescent="0.2">
      <c r="A1029" s="5">
        <v>1813230564</v>
      </c>
      <c r="B1029" s="5" t="s">
        <v>595</v>
      </c>
      <c r="C1029" s="55" t="s">
        <v>80</v>
      </c>
      <c r="D1029" s="18">
        <v>2000</v>
      </c>
      <c r="E1029" s="11">
        <v>2065</v>
      </c>
    </row>
    <row r="1030" spans="1:5" x14ac:dyDescent="0.2">
      <c r="A1030" s="5">
        <v>1813230565</v>
      </c>
      <c r="B1030" s="5" t="s">
        <v>596</v>
      </c>
      <c r="C1030" s="55" t="s">
        <v>80</v>
      </c>
      <c r="D1030" s="18">
        <v>3000</v>
      </c>
      <c r="E1030" s="11">
        <v>3096</v>
      </c>
    </row>
    <row r="1031" spans="1:5" x14ac:dyDescent="0.2">
      <c r="A1031" s="5">
        <v>1813230566</v>
      </c>
      <c r="B1031" s="5" t="s">
        <v>597</v>
      </c>
      <c r="C1031" s="55">
        <v>1000</v>
      </c>
      <c r="D1031" s="18">
        <v>1000</v>
      </c>
      <c r="E1031" s="11">
        <v>1032</v>
      </c>
    </row>
    <row r="1032" spans="1:5" x14ac:dyDescent="0.2">
      <c r="A1032" s="5">
        <v>1813230570</v>
      </c>
      <c r="B1032" s="5" t="s">
        <v>598</v>
      </c>
      <c r="C1032" s="55" t="s">
        <v>80</v>
      </c>
      <c r="D1032" s="18">
        <v>3000</v>
      </c>
      <c r="E1032" s="11">
        <v>2584</v>
      </c>
    </row>
    <row r="1033" spans="1:5" x14ac:dyDescent="0.2">
      <c r="A1033" s="5">
        <v>1813230571</v>
      </c>
      <c r="B1033" s="5" t="s">
        <v>599</v>
      </c>
      <c r="C1033" s="55" t="s">
        <v>80</v>
      </c>
      <c r="D1033" s="18">
        <v>3000</v>
      </c>
      <c r="E1033" s="11">
        <v>2584</v>
      </c>
    </row>
    <row r="1034" spans="1:5" x14ac:dyDescent="0.2">
      <c r="A1034" s="5">
        <v>1813230721</v>
      </c>
      <c r="B1034" s="5" t="s">
        <v>617</v>
      </c>
      <c r="C1034" s="55" t="s">
        <v>80</v>
      </c>
      <c r="D1034" s="18">
        <v>16000</v>
      </c>
      <c r="E1034" s="11">
        <v>15888</v>
      </c>
    </row>
    <row r="1035" spans="1:5" x14ac:dyDescent="0.2">
      <c r="A1035" s="5">
        <v>1813230722</v>
      </c>
      <c r="B1035" s="5" t="s">
        <v>254</v>
      </c>
      <c r="C1035" s="55">
        <v>10000</v>
      </c>
      <c r="D1035" s="18">
        <v>10000</v>
      </c>
      <c r="E1035" s="11">
        <v>10324</v>
      </c>
    </row>
    <row r="1036" spans="1:5" x14ac:dyDescent="0.2">
      <c r="A1036" s="5">
        <v>1813230741</v>
      </c>
      <c r="B1036" s="5" t="s">
        <v>601</v>
      </c>
      <c r="C1036" s="55" t="s">
        <v>80</v>
      </c>
      <c r="D1036" s="18">
        <v>2000</v>
      </c>
      <c r="E1036" s="11">
        <v>2063</v>
      </c>
    </row>
    <row r="1037" spans="1:5" x14ac:dyDescent="0.2">
      <c r="A1037" s="5">
        <v>1813230750</v>
      </c>
      <c r="B1037" s="5" t="s">
        <v>602</v>
      </c>
      <c r="C1037" s="55">
        <v>8000</v>
      </c>
      <c r="D1037" s="18">
        <v>16000</v>
      </c>
      <c r="E1037" s="11">
        <v>15992</v>
      </c>
    </row>
    <row r="1038" spans="1:5" x14ac:dyDescent="0.2">
      <c r="A1038" s="5">
        <v>1813230751</v>
      </c>
      <c r="B1038" s="5" t="s">
        <v>618</v>
      </c>
      <c r="C1038" s="55" t="s">
        <v>80</v>
      </c>
      <c r="D1038" s="18">
        <v>2000</v>
      </c>
      <c r="E1038" s="11">
        <v>2064</v>
      </c>
    </row>
    <row r="1039" spans="1:5" x14ac:dyDescent="0.2">
      <c r="A1039" s="5">
        <v>1813230752</v>
      </c>
      <c r="B1039" s="5" t="s">
        <v>604</v>
      </c>
      <c r="C1039" s="55">
        <v>6500</v>
      </c>
      <c r="D1039" s="18">
        <v>6000</v>
      </c>
      <c r="E1039" s="11">
        <v>6188</v>
      </c>
    </row>
    <row r="1040" spans="1:5" x14ac:dyDescent="0.2">
      <c r="A1040" s="5">
        <v>1813230753</v>
      </c>
      <c r="B1040" s="5" t="s">
        <v>605</v>
      </c>
      <c r="C1040" s="55">
        <v>323000</v>
      </c>
      <c r="D1040" s="18">
        <v>246000</v>
      </c>
      <c r="E1040" s="11">
        <v>239406.11</v>
      </c>
    </row>
    <row r="1041" spans="1:5" x14ac:dyDescent="0.2">
      <c r="A1041" s="5">
        <v>1813230754</v>
      </c>
      <c r="B1041" s="5" t="s">
        <v>458</v>
      </c>
      <c r="C1041" s="55">
        <v>5000</v>
      </c>
      <c r="D1041" s="18">
        <v>3000</v>
      </c>
      <c r="E1041" s="11">
        <v>2584</v>
      </c>
    </row>
    <row r="1042" spans="1:5" x14ac:dyDescent="0.2">
      <c r="A1042" s="5">
        <v>1813230980</v>
      </c>
      <c r="B1042" s="5" t="s">
        <v>619</v>
      </c>
      <c r="C1042" s="55" t="s">
        <v>80</v>
      </c>
      <c r="D1042" s="18">
        <v>26000</v>
      </c>
      <c r="E1042" s="11">
        <v>21366</v>
      </c>
    </row>
    <row r="1043" spans="1:5" x14ac:dyDescent="0.2">
      <c r="A1043" s="5">
        <v>1813230982</v>
      </c>
      <c r="B1043" s="5" t="s">
        <v>607</v>
      </c>
      <c r="C1043" s="55" t="s">
        <v>80</v>
      </c>
      <c r="D1043" s="18">
        <v>88000</v>
      </c>
      <c r="E1043" s="11">
        <v>71588</v>
      </c>
    </row>
    <row r="1044" spans="1:5" x14ac:dyDescent="0.2">
      <c r="A1044" s="5">
        <v>1813230983</v>
      </c>
      <c r="B1044" s="5" t="s">
        <v>608</v>
      </c>
      <c r="C1044" s="55">
        <v>10000</v>
      </c>
      <c r="D1044" s="18">
        <v>10000</v>
      </c>
      <c r="E1044" s="11">
        <v>10321</v>
      </c>
    </row>
    <row r="1045" spans="1:5" x14ac:dyDescent="0.2">
      <c r="A1045" s="5">
        <v>1813230984</v>
      </c>
      <c r="B1045" s="5" t="s">
        <v>609</v>
      </c>
      <c r="C1045" s="55" t="s">
        <v>80</v>
      </c>
      <c r="D1045" s="18">
        <v>88000</v>
      </c>
      <c r="E1045" s="11">
        <v>109368</v>
      </c>
    </row>
    <row r="1046" spans="1:5" ht="15" x14ac:dyDescent="0.25">
      <c r="A1046" s="5"/>
      <c r="B1046" s="13" t="s">
        <v>620</v>
      </c>
      <c r="C1046" s="56">
        <f>SUM(C1022:C1045)</f>
        <v>531500</v>
      </c>
      <c r="D1046" s="15">
        <f>SUM(D1022:D1045)</f>
        <v>698000</v>
      </c>
      <c r="E1046" s="14">
        <f>SUM(E1022:E1045)</f>
        <v>687370.16999999993</v>
      </c>
    </row>
    <row r="1047" spans="1:5" ht="15" x14ac:dyDescent="0.2">
      <c r="A1047" s="5"/>
      <c r="B1047" s="6" t="s">
        <v>621</v>
      </c>
      <c r="C1047" s="57"/>
      <c r="D1047" s="43"/>
      <c r="E1047" s="11"/>
    </row>
    <row r="1048" spans="1:5" x14ac:dyDescent="0.2">
      <c r="A1048" s="5">
        <v>1813240430</v>
      </c>
      <c r="B1048" s="5" t="s">
        <v>487</v>
      </c>
      <c r="C1048" s="55">
        <v>31000</v>
      </c>
      <c r="D1048" s="18">
        <v>19000</v>
      </c>
      <c r="E1048" s="11">
        <v>26865.57</v>
      </c>
    </row>
    <row r="1049" spans="1:5" x14ac:dyDescent="0.2">
      <c r="A1049" s="5">
        <v>1813240431</v>
      </c>
      <c r="B1049" s="5" t="s">
        <v>589</v>
      </c>
      <c r="C1049" s="55">
        <v>156000</v>
      </c>
      <c r="D1049" s="18">
        <v>129000</v>
      </c>
      <c r="E1049" s="11">
        <v>130876</v>
      </c>
    </row>
    <row r="1050" spans="1:5" x14ac:dyDescent="0.2">
      <c r="A1050" s="5">
        <v>1813240450</v>
      </c>
      <c r="B1050" s="5" t="s">
        <v>590</v>
      </c>
      <c r="C1050" s="55" t="s">
        <v>80</v>
      </c>
      <c r="D1050" s="18">
        <v>6000</v>
      </c>
      <c r="E1050" s="11">
        <v>5848</v>
      </c>
    </row>
    <row r="1051" spans="1:5" x14ac:dyDescent="0.2">
      <c r="A1051" s="5">
        <v>1813240560</v>
      </c>
      <c r="B1051" s="5" t="s">
        <v>591</v>
      </c>
      <c r="C1051" s="55" t="s">
        <v>80</v>
      </c>
      <c r="D1051" s="18">
        <v>12000</v>
      </c>
      <c r="E1051" s="11">
        <v>12340</v>
      </c>
    </row>
    <row r="1052" spans="1:5" x14ac:dyDescent="0.2">
      <c r="A1052" s="5">
        <v>1813240561</v>
      </c>
      <c r="B1052" s="5" t="s">
        <v>592</v>
      </c>
      <c r="C1052" s="55" t="s">
        <v>80</v>
      </c>
      <c r="D1052" s="18">
        <v>7000</v>
      </c>
      <c r="E1052" s="11">
        <v>7316</v>
      </c>
    </row>
    <row r="1053" spans="1:5" x14ac:dyDescent="0.2">
      <c r="A1053" s="5">
        <v>1813240562</v>
      </c>
      <c r="B1053" s="5" t="s">
        <v>593</v>
      </c>
      <c r="C1053" s="55" t="s">
        <v>80</v>
      </c>
      <c r="D1053" s="18">
        <v>4000</v>
      </c>
      <c r="E1053" s="11">
        <v>3652</v>
      </c>
    </row>
    <row r="1054" spans="1:5" x14ac:dyDescent="0.2">
      <c r="A1054" s="5">
        <v>1813240563</v>
      </c>
      <c r="B1054" s="5" t="s">
        <v>594</v>
      </c>
      <c r="C1054" s="55" t="s">
        <v>80</v>
      </c>
      <c r="D1054" s="18">
        <v>4000</v>
      </c>
      <c r="E1054" s="11">
        <v>3652</v>
      </c>
    </row>
    <row r="1055" spans="1:5" x14ac:dyDescent="0.2">
      <c r="A1055" s="5">
        <v>1813240564</v>
      </c>
      <c r="B1055" s="5" t="s">
        <v>595</v>
      </c>
      <c r="C1055" s="55" t="s">
        <v>80</v>
      </c>
      <c r="D1055" s="18">
        <v>3000</v>
      </c>
      <c r="E1055" s="11">
        <v>2928</v>
      </c>
    </row>
    <row r="1056" spans="1:5" x14ac:dyDescent="0.2">
      <c r="A1056" s="5">
        <v>1813240565</v>
      </c>
      <c r="B1056" s="5" t="s">
        <v>596</v>
      </c>
      <c r="C1056" s="55" t="s">
        <v>80</v>
      </c>
      <c r="D1056" s="18">
        <v>4500</v>
      </c>
      <c r="E1056" s="11">
        <v>4384</v>
      </c>
    </row>
    <row r="1057" spans="1:5" x14ac:dyDescent="0.2">
      <c r="A1057" s="5">
        <v>1813240566</v>
      </c>
      <c r="B1057" s="5" t="s">
        <v>597</v>
      </c>
      <c r="C1057" s="55">
        <v>1500</v>
      </c>
      <c r="D1057" s="18">
        <v>1500</v>
      </c>
      <c r="E1057" s="11">
        <v>1464</v>
      </c>
    </row>
    <row r="1058" spans="1:5" x14ac:dyDescent="0.2">
      <c r="A1058" s="5">
        <v>1813240570</v>
      </c>
      <c r="B1058" s="5" t="s">
        <v>598</v>
      </c>
      <c r="C1058" s="55" t="s">
        <v>80</v>
      </c>
      <c r="D1058" s="18">
        <v>4000</v>
      </c>
      <c r="E1058" s="11">
        <v>3652</v>
      </c>
    </row>
    <row r="1059" spans="1:5" x14ac:dyDescent="0.2">
      <c r="A1059" s="5">
        <v>1813240571</v>
      </c>
      <c r="B1059" s="5" t="s">
        <v>599</v>
      </c>
      <c r="C1059" s="55" t="s">
        <v>80</v>
      </c>
      <c r="D1059" s="18">
        <v>4000</v>
      </c>
      <c r="E1059" s="11">
        <v>3652</v>
      </c>
    </row>
    <row r="1060" spans="1:5" x14ac:dyDescent="0.2">
      <c r="A1060" s="5">
        <v>1813240721</v>
      </c>
      <c r="B1060" s="5" t="s">
        <v>622</v>
      </c>
      <c r="C1060" s="55" t="s">
        <v>80</v>
      </c>
      <c r="D1060" s="18">
        <v>22000</v>
      </c>
      <c r="E1060" s="11">
        <v>22508</v>
      </c>
    </row>
    <row r="1061" spans="1:5" x14ac:dyDescent="0.2">
      <c r="A1061" s="5">
        <v>1813240722</v>
      </c>
      <c r="B1061" s="5" t="s">
        <v>254</v>
      </c>
      <c r="C1061" s="55">
        <v>15000</v>
      </c>
      <c r="D1061" s="18">
        <v>14500</v>
      </c>
      <c r="E1061" s="11">
        <v>14628</v>
      </c>
    </row>
    <row r="1062" spans="1:5" x14ac:dyDescent="0.2">
      <c r="A1062" s="5">
        <v>1813240741</v>
      </c>
      <c r="B1062" s="5" t="s">
        <v>601</v>
      </c>
      <c r="C1062" s="55" t="s">
        <v>80</v>
      </c>
      <c r="D1062" s="18">
        <v>3000</v>
      </c>
      <c r="E1062" s="11">
        <v>2928</v>
      </c>
    </row>
    <row r="1063" spans="1:5" x14ac:dyDescent="0.2">
      <c r="A1063" s="5">
        <v>1813240750</v>
      </c>
      <c r="B1063" s="5" t="s">
        <v>602</v>
      </c>
      <c r="C1063" s="55">
        <v>12000</v>
      </c>
      <c r="D1063" s="18">
        <v>22000</v>
      </c>
      <c r="E1063" s="11">
        <v>22668</v>
      </c>
    </row>
    <row r="1064" spans="1:5" x14ac:dyDescent="0.2">
      <c r="A1064" s="5">
        <v>1813240751</v>
      </c>
      <c r="B1064" s="5" t="s">
        <v>618</v>
      </c>
      <c r="C1064" s="55" t="s">
        <v>80</v>
      </c>
      <c r="D1064" s="18">
        <v>3000</v>
      </c>
      <c r="E1064" s="11">
        <v>2928</v>
      </c>
    </row>
    <row r="1065" spans="1:5" x14ac:dyDescent="0.2">
      <c r="A1065" s="5">
        <v>1813240752</v>
      </c>
      <c r="B1065" s="5" t="s">
        <v>604</v>
      </c>
      <c r="C1065" s="55">
        <v>9000</v>
      </c>
      <c r="D1065" s="18">
        <v>9000</v>
      </c>
      <c r="E1065" s="11">
        <v>8780</v>
      </c>
    </row>
    <row r="1066" spans="1:5" x14ac:dyDescent="0.2">
      <c r="A1066" s="5">
        <v>1813240753</v>
      </c>
      <c r="B1066" s="5" t="s">
        <v>605</v>
      </c>
      <c r="C1066" s="55">
        <v>510000</v>
      </c>
      <c r="D1066" s="18">
        <v>460000</v>
      </c>
      <c r="E1066" s="11">
        <v>485337.36</v>
      </c>
    </row>
    <row r="1067" spans="1:5" x14ac:dyDescent="0.2">
      <c r="A1067" s="5">
        <v>1813240754</v>
      </c>
      <c r="B1067" s="5" t="s">
        <v>458</v>
      </c>
      <c r="C1067" s="55">
        <v>7500</v>
      </c>
      <c r="D1067" s="18">
        <v>4000</v>
      </c>
      <c r="E1067" s="11">
        <v>3652</v>
      </c>
    </row>
    <row r="1068" spans="1:5" x14ac:dyDescent="0.2">
      <c r="A1068" s="5">
        <v>1813240980</v>
      </c>
      <c r="B1068" s="5" t="s">
        <v>623</v>
      </c>
      <c r="C1068" s="55" t="s">
        <v>80</v>
      </c>
      <c r="D1068" s="18">
        <v>36000</v>
      </c>
      <c r="E1068" s="11">
        <v>30320</v>
      </c>
    </row>
    <row r="1069" spans="1:5" x14ac:dyDescent="0.2">
      <c r="A1069" s="5">
        <v>1813240982</v>
      </c>
      <c r="B1069" s="5" t="s">
        <v>607</v>
      </c>
      <c r="C1069" s="55" t="s">
        <v>80</v>
      </c>
      <c r="D1069" s="18">
        <v>127000</v>
      </c>
      <c r="E1069" s="11">
        <v>101591</v>
      </c>
    </row>
    <row r="1070" spans="1:5" x14ac:dyDescent="0.2">
      <c r="A1070" s="5">
        <v>1813240983</v>
      </c>
      <c r="B1070" s="5" t="s">
        <v>614</v>
      </c>
      <c r="C1070" s="55">
        <v>15000</v>
      </c>
      <c r="D1070" s="18">
        <v>14500</v>
      </c>
      <c r="E1070" s="11">
        <v>14627</v>
      </c>
    </row>
    <row r="1071" spans="1:5" x14ac:dyDescent="0.2">
      <c r="A1071" s="5">
        <v>1813240984</v>
      </c>
      <c r="B1071" s="5" t="s">
        <v>609</v>
      </c>
      <c r="C1071" s="55" t="s">
        <v>80</v>
      </c>
      <c r="D1071" s="18">
        <v>70000</v>
      </c>
      <c r="E1071" s="11">
        <v>69096</v>
      </c>
    </row>
    <row r="1072" spans="1:5" ht="15" x14ac:dyDescent="0.2">
      <c r="A1072" s="5"/>
      <c r="B1072" s="13" t="s">
        <v>624</v>
      </c>
      <c r="C1072" s="58">
        <f>SUM(C1048:C1071)</f>
        <v>757000</v>
      </c>
      <c r="D1072" s="15">
        <f>SUM(D1048:D1071)</f>
        <v>983000</v>
      </c>
      <c r="E1072" s="14">
        <f>SUM(E1048:E1071)</f>
        <v>985692.92999999993</v>
      </c>
    </row>
    <row r="1073" spans="1:5" ht="15" x14ac:dyDescent="0.2">
      <c r="A1073" s="5"/>
      <c r="B1073" s="6" t="s">
        <v>625</v>
      </c>
      <c r="C1073" s="57"/>
      <c r="D1073" s="43"/>
      <c r="E1073" s="11"/>
    </row>
    <row r="1074" spans="1:5" x14ac:dyDescent="0.2">
      <c r="A1074" s="5">
        <v>1813250430</v>
      </c>
      <c r="B1074" s="5" t="s">
        <v>487</v>
      </c>
      <c r="C1074" s="55">
        <v>44000</v>
      </c>
      <c r="D1074" s="18">
        <v>44000</v>
      </c>
      <c r="E1074" s="11">
        <v>35772.39</v>
      </c>
    </row>
    <row r="1075" spans="1:5" x14ac:dyDescent="0.2">
      <c r="A1075" s="5">
        <v>1813250431</v>
      </c>
      <c r="B1075" s="5" t="s">
        <v>589</v>
      </c>
      <c r="C1075" s="55">
        <v>145000</v>
      </c>
      <c r="D1075" s="18">
        <v>125000</v>
      </c>
      <c r="E1075" s="11">
        <v>125136</v>
      </c>
    </row>
    <row r="1076" spans="1:5" x14ac:dyDescent="0.2">
      <c r="A1076" s="5">
        <v>1813250450</v>
      </c>
      <c r="B1076" s="5" t="s">
        <v>590</v>
      </c>
      <c r="C1076" s="55" t="s">
        <v>80</v>
      </c>
      <c r="D1076" s="18">
        <v>6000</v>
      </c>
      <c r="E1076" s="11">
        <v>5940</v>
      </c>
    </row>
    <row r="1077" spans="1:5" x14ac:dyDescent="0.2">
      <c r="A1077" s="5">
        <v>1813250560</v>
      </c>
      <c r="B1077" s="5" t="s">
        <v>591</v>
      </c>
      <c r="C1077" s="55" t="s">
        <v>80</v>
      </c>
      <c r="D1077" s="18">
        <v>12500</v>
      </c>
      <c r="E1077" s="11">
        <v>12568</v>
      </c>
    </row>
    <row r="1078" spans="1:5" x14ac:dyDescent="0.2">
      <c r="A1078" s="5">
        <v>1813250561</v>
      </c>
      <c r="B1078" s="5" t="s">
        <v>592</v>
      </c>
      <c r="C1078" s="55" t="s">
        <v>80</v>
      </c>
      <c r="D1078" s="18">
        <v>7500</v>
      </c>
      <c r="E1078" s="11">
        <v>7424</v>
      </c>
    </row>
    <row r="1079" spans="1:5" x14ac:dyDescent="0.2">
      <c r="A1079" s="5">
        <v>1813250562</v>
      </c>
      <c r="B1079" s="5" t="s">
        <v>593</v>
      </c>
      <c r="C1079" s="55" t="s">
        <v>80</v>
      </c>
      <c r="D1079" s="18">
        <v>4000</v>
      </c>
      <c r="E1079" s="11">
        <v>3708</v>
      </c>
    </row>
    <row r="1080" spans="1:5" x14ac:dyDescent="0.2">
      <c r="A1080" s="5">
        <v>1813250563</v>
      </c>
      <c r="B1080" s="5" t="s">
        <v>594</v>
      </c>
      <c r="C1080" s="55" t="s">
        <v>80</v>
      </c>
      <c r="D1080" s="18">
        <v>4000</v>
      </c>
      <c r="E1080" s="11">
        <v>3708</v>
      </c>
    </row>
    <row r="1081" spans="1:5" x14ac:dyDescent="0.2">
      <c r="A1081" s="5">
        <v>1813250564</v>
      </c>
      <c r="B1081" s="5" t="s">
        <v>595</v>
      </c>
      <c r="C1081" s="55" t="s">
        <v>80</v>
      </c>
      <c r="D1081" s="18">
        <v>3000</v>
      </c>
      <c r="E1081" s="11">
        <v>2968</v>
      </c>
    </row>
    <row r="1082" spans="1:5" x14ac:dyDescent="0.2">
      <c r="A1082" s="5">
        <v>1813250565</v>
      </c>
      <c r="B1082" s="5" t="s">
        <v>596</v>
      </c>
      <c r="C1082" s="55" t="s">
        <v>80</v>
      </c>
      <c r="D1082" s="18">
        <v>4500</v>
      </c>
      <c r="E1082" s="11">
        <v>4456</v>
      </c>
    </row>
    <row r="1083" spans="1:5" x14ac:dyDescent="0.2">
      <c r="A1083" s="5">
        <v>1813250566</v>
      </c>
      <c r="B1083" s="5" t="s">
        <v>597</v>
      </c>
      <c r="C1083" s="55">
        <v>1500</v>
      </c>
      <c r="D1083" s="18">
        <v>1500</v>
      </c>
      <c r="E1083" s="11">
        <v>1484</v>
      </c>
    </row>
    <row r="1084" spans="1:5" x14ac:dyDescent="0.2">
      <c r="A1084" s="5">
        <v>1813250570</v>
      </c>
      <c r="B1084" s="5" t="s">
        <v>598</v>
      </c>
      <c r="C1084" s="55" t="s">
        <v>80</v>
      </c>
      <c r="D1084" s="18">
        <v>4000</v>
      </c>
      <c r="E1084" s="11">
        <v>3708</v>
      </c>
    </row>
    <row r="1085" spans="1:5" x14ac:dyDescent="0.2">
      <c r="A1085" s="5">
        <v>1813250571</v>
      </c>
      <c r="B1085" s="5" t="s">
        <v>626</v>
      </c>
      <c r="C1085" s="55" t="s">
        <v>80</v>
      </c>
      <c r="D1085" s="18">
        <v>4000</v>
      </c>
      <c r="E1085" s="11">
        <v>3708</v>
      </c>
    </row>
    <row r="1086" spans="1:5" x14ac:dyDescent="0.2">
      <c r="A1086" s="5">
        <v>1813250721</v>
      </c>
      <c r="B1086" s="5" t="s">
        <v>622</v>
      </c>
      <c r="C1086" s="55" t="s">
        <v>80</v>
      </c>
      <c r="D1086" s="18">
        <v>23000</v>
      </c>
      <c r="E1086" s="11">
        <v>22920</v>
      </c>
    </row>
    <row r="1087" spans="1:5" x14ac:dyDescent="0.2">
      <c r="A1087" s="5">
        <v>1813250722</v>
      </c>
      <c r="B1087" s="5" t="s">
        <v>254</v>
      </c>
      <c r="C1087" s="55">
        <v>15000</v>
      </c>
      <c r="D1087" s="18">
        <v>15000</v>
      </c>
      <c r="E1087" s="11">
        <v>14840</v>
      </c>
    </row>
    <row r="1088" spans="1:5" x14ac:dyDescent="0.2">
      <c r="A1088" s="5">
        <v>1813250741</v>
      </c>
      <c r="B1088" s="5" t="s">
        <v>601</v>
      </c>
      <c r="C1088" s="55" t="s">
        <v>80</v>
      </c>
      <c r="D1088" s="18">
        <v>3000</v>
      </c>
      <c r="E1088" s="11">
        <v>2968</v>
      </c>
    </row>
    <row r="1089" spans="1:5" x14ac:dyDescent="0.2">
      <c r="A1089" s="5">
        <v>1813250750</v>
      </c>
      <c r="B1089" s="5" t="s">
        <v>602</v>
      </c>
      <c r="C1089" s="55">
        <v>12000</v>
      </c>
      <c r="D1089" s="18">
        <v>23000</v>
      </c>
      <c r="E1089" s="11">
        <v>23004</v>
      </c>
    </row>
    <row r="1090" spans="1:5" x14ac:dyDescent="0.2">
      <c r="A1090" s="5">
        <v>1813250751</v>
      </c>
      <c r="B1090" s="5" t="s">
        <v>603</v>
      </c>
      <c r="C1090" s="55" t="s">
        <v>80</v>
      </c>
      <c r="D1090" s="18">
        <v>3000</v>
      </c>
      <c r="E1090" s="11">
        <v>2968</v>
      </c>
    </row>
    <row r="1091" spans="1:5" x14ac:dyDescent="0.2">
      <c r="A1091" s="5">
        <v>1813250752</v>
      </c>
      <c r="B1091" s="5" t="s">
        <v>604</v>
      </c>
      <c r="C1091" s="55">
        <v>9000</v>
      </c>
      <c r="D1091" s="18">
        <v>9000</v>
      </c>
      <c r="E1091" s="11">
        <v>8908</v>
      </c>
    </row>
    <row r="1092" spans="1:5" x14ac:dyDescent="0.2">
      <c r="A1092" s="5">
        <v>1813250753</v>
      </c>
      <c r="B1092" s="5" t="s">
        <v>605</v>
      </c>
      <c r="C1092" s="55">
        <v>440000</v>
      </c>
      <c r="D1092" s="18">
        <v>393000</v>
      </c>
      <c r="E1092" s="11">
        <v>391513.98</v>
      </c>
    </row>
    <row r="1093" spans="1:5" x14ac:dyDescent="0.2">
      <c r="A1093" s="5">
        <v>1813250754</v>
      </c>
      <c r="B1093" s="5" t="s">
        <v>458</v>
      </c>
      <c r="C1093" s="55">
        <v>7500</v>
      </c>
      <c r="D1093" s="18">
        <v>4000</v>
      </c>
      <c r="E1093" s="11">
        <v>3708</v>
      </c>
    </row>
    <row r="1094" spans="1:5" x14ac:dyDescent="0.2">
      <c r="A1094" s="5">
        <v>1813250980</v>
      </c>
      <c r="B1094" s="5" t="s">
        <v>623</v>
      </c>
      <c r="C1094" s="55" t="s">
        <v>80</v>
      </c>
      <c r="D1094" s="18">
        <v>37000</v>
      </c>
      <c r="E1094" s="11">
        <v>30826</v>
      </c>
    </row>
    <row r="1095" spans="1:5" x14ac:dyDescent="0.2">
      <c r="A1095" s="5">
        <v>1813250982</v>
      </c>
      <c r="B1095" s="5" t="s">
        <v>607</v>
      </c>
      <c r="C1095" s="55" t="s">
        <v>80</v>
      </c>
      <c r="D1095" s="18">
        <v>127000</v>
      </c>
      <c r="E1095" s="11">
        <v>99585</v>
      </c>
    </row>
    <row r="1096" spans="1:5" x14ac:dyDescent="0.2">
      <c r="A1096" s="5">
        <v>1813250983</v>
      </c>
      <c r="B1096" s="5" t="s">
        <v>614</v>
      </c>
      <c r="C1096" s="55">
        <v>15000</v>
      </c>
      <c r="D1096" s="18">
        <v>15000</v>
      </c>
      <c r="E1096" s="11">
        <v>14840</v>
      </c>
    </row>
    <row r="1097" spans="1:5" x14ac:dyDescent="0.2">
      <c r="A1097" s="5">
        <v>1813250984</v>
      </c>
      <c r="B1097" s="5" t="s">
        <v>609</v>
      </c>
      <c r="C1097" s="55" t="s">
        <v>80</v>
      </c>
      <c r="D1097" s="18">
        <v>72000</v>
      </c>
      <c r="E1097" s="11">
        <v>71924</v>
      </c>
    </row>
    <row r="1098" spans="1:5" ht="15" x14ac:dyDescent="0.2">
      <c r="A1098" s="5"/>
      <c r="B1098" s="13" t="s">
        <v>627</v>
      </c>
      <c r="C1098" s="58">
        <f>SUM(C1074:C1097)</f>
        <v>689000</v>
      </c>
      <c r="D1098" s="15">
        <f>SUM(D1074:D1097)</f>
        <v>944000</v>
      </c>
      <c r="E1098" s="14">
        <f>SUM(E1074:E1097)</f>
        <v>898585.37</v>
      </c>
    </row>
    <row r="1099" spans="1:5" ht="15" x14ac:dyDescent="0.2">
      <c r="A1099" s="5"/>
      <c r="B1099" s="6" t="s">
        <v>628</v>
      </c>
      <c r="C1099" s="57"/>
      <c r="D1099" s="43"/>
      <c r="E1099" s="11"/>
    </row>
    <row r="1100" spans="1:5" x14ac:dyDescent="0.2">
      <c r="A1100" s="5">
        <v>1813260430</v>
      </c>
      <c r="B1100" s="5" t="s">
        <v>487</v>
      </c>
      <c r="C1100" s="55">
        <v>44000</v>
      </c>
      <c r="D1100" s="18">
        <v>30000</v>
      </c>
      <c r="E1100" s="11">
        <v>37139.43</v>
      </c>
    </row>
    <row r="1101" spans="1:5" x14ac:dyDescent="0.2">
      <c r="A1101" s="5">
        <v>1813260431</v>
      </c>
      <c r="B1101" s="5" t="s">
        <v>589</v>
      </c>
      <c r="C1101" s="55">
        <v>140000</v>
      </c>
      <c r="D1101" s="18">
        <v>118000</v>
      </c>
      <c r="E1101" s="11">
        <v>116092</v>
      </c>
    </row>
    <row r="1102" spans="1:5" x14ac:dyDescent="0.2">
      <c r="A1102" s="5">
        <v>1813260450</v>
      </c>
      <c r="B1102" s="5" t="s">
        <v>590</v>
      </c>
      <c r="C1102" s="55" t="s">
        <v>80</v>
      </c>
      <c r="D1102" s="18">
        <v>6000</v>
      </c>
      <c r="E1102" s="11">
        <v>5912</v>
      </c>
    </row>
    <row r="1103" spans="1:5" x14ac:dyDescent="0.2">
      <c r="A1103" s="5">
        <v>1813260560</v>
      </c>
      <c r="B1103" s="5" t="s">
        <v>591</v>
      </c>
      <c r="C1103" s="55" t="s">
        <v>80</v>
      </c>
      <c r="D1103" s="18">
        <v>13000</v>
      </c>
      <c r="E1103" s="11">
        <v>12552</v>
      </c>
    </row>
    <row r="1104" spans="1:5" x14ac:dyDescent="0.2">
      <c r="A1104" s="5">
        <v>1813260561</v>
      </c>
      <c r="B1104" s="5" t="s">
        <v>592</v>
      </c>
      <c r="C1104" s="55" t="s">
        <v>80</v>
      </c>
      <c r="D1104" s="18">
        <v>7500</v>
      </c>
      <c r="E1104" s="11">
        <v>7388</v>
      </c>
    </row>
    <row r="1105" spans="1:5" x14ac:dyDescent="0.2">
      <c r="A1105" s="5">
        <v>1813260562</v>
      </c>
      <c r="B1105" s="5" t="s">
        <v>593</v>
      </c>
      <c r="C1105" s="55" t="s">
        <v>80</v>
      </c>
      <c r="D1105" s="18">
        <v>3800</v>
      </c>
      <c r="E1105" s="11">
        <v>3692</v>
      </c>
    </row>
    <row r="1106" spans="1:5" x14ac:dyDescent="0.2">
      <c r="A1106" s="5">
        <v>1813260563</v>
      </c>
      <c r="B1106" s="5" t="s">
        <v>594</v>
      </c>
      <c r="C1106" s="55" t="s">
        <v>80</v>
      </c>
      <c r="D1106" s="18">
        <v>3800</v>
      </c>
      <c r="E1106" s="11">
        <v>3692</v>
      </c>
    </row>
    <row r="1107" spans="1:5" x14ac:dyDescent="0.2">
      <c r="A1107" s="5">
        <v>1813260564</v>
      </c>
      <c r="B1107" s="5" t="s">
        <v>595</v>
      </c>
      <c r="C1107" s="55" t="s">
        <v>80</v>
      </c>
      <c r="D1107" s="18">
        <v>3000</v>
      </c>
      <c r="E1107" s="11">
        <v>2956</v>
      </c>
    </row>
    <row r="1108" spans="1:5" x14ac:dyDescent="0.2">
      <c r="A1108" s="5">
        <v>1813260565</v>
      </c>
      <c r="B1108" s="5" t="s">
        <v>596</v>
      </c>
      <c r="C1108" s="55" t="s">
        <v>80</v>
      </c>
      <c r="D1108" s="18">
        <v>4500</v>
      </c>
      <c r="E1108" s="11">
        <v>4432</v>
      </c>
    </row>
    <row r="1109" spans="1:5" x14ac:dyDescent="0.2">
      <c r="A1109" s="5">
        <v>1813260566</v>
      </c>
      <c r="B1109" s="5" t="s">
        <v>597</v>
      </c>
      <c r="C1109" s="55">
        <v>1500</v>
      </c>
      <c r="D1109" s="18">
        <v>1500</v>
      </c>
      <c r="E1109" s="11">
        <v>1476</v>
      </c>
    </row>
    <row r="1110" spans="1:5" x14ac:dyDescent="0.2">
      <c r="A1110" s="5">
        <v>1813260570</v>
      </c>
      <c r="B1110" s="5" t="s">
        <v>598</v>
      </c>
      <c r="C1110" s="55" t="s">
        <v>80</v>
      </c>
      <c r="D1110" s="18">
        <v>3800</v>
      </c>
      <c r="E1110" s="11">
        <v>3692</v>
      </c>
    </row>
    <row r="1111" spans="1:5" x14ac:dyDescent="0.2">
      <c r="A1111" s="5">
        <v>1813260571</v>
      </c>
      <c r="B1111" s="5" t="s">
        <v>599</v>
      </c>
      <c r="C1111" s="55" t="s">
        <v>80</v>
      </c>
      <c r="D1111" s="18">
        <v>3800</v>
      </c>
      <c r="E1111" s="11">
        <v>3691</v>
      </c>
    </row>
    <row r="1112" spans="1:5" x14ac:dyDescent="0.2">
      <c r="A1112" s="5">
        <v>1813260721</v>
      </c>
      <c r="B1112" s="5" t="s">
        <v>629</v>
      </c>
      <c r="C1112" s="55" t="s">
        <v>80</v>
      </c>
      <c r="D1112" s="18">
        <v>23000</v>
      </c>
      <c r="E1112" s="11">
        <v>22888</v>
      </c>
    </row>
    <row r="1113" spans="1:5" x14ac:dyDescent="0.2">
      <c r="A1113" s="5">
        <v>1813260722</v>
      </c>
      <c r="B1113" s="5" t="s">
        <v>254</v>
      </c>
      <c r="C1113" s="55">
        <v>15000</v>
      </c>
      <c r="D1113" s="18">
        <v>15000</v>
      </c>
      <c r="E1113" s="11">
        <v>14776</v>
      </c>
    </row>
    <row r="1114" spans="1:5" x14ac:dyDescent="0.2">
      <c r="A1114" s="5">
        <v>1813260741</v>
      </c>
      <c r="B1114" s="5" t="s">
        <v>601</v>
      </c>
      <c r="C1114" s="55" t="s">
        <v>80</v>
      </c>
      <c r="D1114" s="18">
        <v>3000</v>
      </c>
      <c r="E1114" s="11">
        <v>2956</v>
      </c>
    </row>
    <row r="1115" spans="1:5" x14ac:dyDescent="0.2">
      <c r="A1115" s="5">
        <v>1813260750</v>
      </c>
      <c r="B1115" s="5" t="s">
        <v>602</v>
      </c>
      <c r="C1115" s="55">
        <v>12000</v>
      </c>
      <c r="D1115" s="18">
        <v>23000</v>
      </c>
      <c r="E1115" s="11">
        <v>22908</v>
      </c>
    </row>
    <row r="1116" spans="1:5" x14ac:dyDescent="0.2">
      <c r="A1116" s="5">
        <v>1813260751</v>
      </c>
      <c r="B1116" s="5" t="s">
        <v>618</v>
      </c>
      <c r="C1116" s="55" t="s">
        <v>80</v>
      </c>
      <c r="D1116" s="18">
        <v>3000</v>
      </c>
      <c r="E1116" s="11">
        <v>2956</v>
      </c>
    </row>
    <row r="1117" spans="1:5" x14ac:dyDescent="0.2">
      <c r="A1117" s="5">
        <v>1813260752</v>
      </c>
      <c r="B1117" s="5" t="s">
        <v>604</v>
      </c>
      <c r="C1117" s="55">
        <v>9000</v>
      </c>
      <c r="D1117" s="18">
        <v>9000</v>
      </c>
      <c r="E1117" s="11">
        <v>8872</v>
      </c>
    </row>
    <row r="1118" spans="1:5" x14ac:dyDescent="0.2">
      <c r="A1118" s="5">
        <v>1813260753</v>
      </c>
      <c r="B1118" s="5" t="s">
        <v>605</v>
      </c>
      <c r="C1118" s="55">
        <v>453000</v>
      </c>
      <c r="D1118" s="18">
        <v>366000</v>
      </c>
      <c r="E1118" s="11">
        <v>322033.15999999997</v>
      </c>
    </row>
    <row r="1119" spans="1:5" x14ac:dyDescent="0.2">
      <c r="A1119" s="5">
        <v>1813260754</v>
      </c>
      <c r="B1119" s="5" t="s">
        <v>458</v>
      </c>
      <c r="C1119" s="55">
        <v>7500</v>
      </c>
      <c r="D1119" s="18">
        <v>3800</v>
      </c>
      <c r="E1119" s="11">
        <v>3698</v>
      </c>
    </row>
    <row r="1120" spans="1:5" x14ac:dyDescent="0.2">
      <c r="A1120" s="5">
        <v>1813260980</v>
      </c>
      <c r="B1120" s="5" t="s">
        <v>623</v>
      </c>
      <c r="C1120" s="55" t="s">
        <v>80</v>
      </c>
      <c r="D1120" s="18">
        <v>37000</v>
      </c>
      <c r="E1120" s="11">
        <v>30700</v>
      </c>
    </row>
    <row r="1121" spans="1:5" x14ac:dyDescent="0.2">
      <c r="A1121" s="5">
        <v>1813260982</v>
      </c>
      <c r="B1121" s="5" t="s">
        <v>607</v>
      </c>
      <c r="C1121" s="55" t="s">
        <v>80</v>
      </c>
      <c r="D1121" s="18">
        <v>123000</v>
      </c>
      <c r="E1121" s="11">
        <v>102820</v>
      </c>
    </row>
    <row r="1122" spans="1:5" x14ac:dyDescent="0.2">
      <c r="A1122" s="5">
        <v>1813260983</v>
      </c>
      <c r="B1122" s="5" t="s">
        <v>614</v>
      </c>
      <c r="C1122" s="55">
        <v>15000</v>
      </c>
      <c r="D1122" s="18">
        <v>15000</v>
      </c>
      <c r="E1122" s="11">
        <v>14776</v>
      </c>
    </row>
    <row r="1123" spans="1:5" x14ac:dyDescent="0.2">
      <c r="A1123" s="5">
        <v>1813260984</v>
      </c>
      <c r="B1123" s="5" t="s">
        <v>609</v>
      </c>
      <c r="C1123" s="55" t="s">
        <v>80</v>
      </c>
      <c r="D1123" s="18">
        <v>57000</v>
      </c>
      <c r="E1123" s="11">
        <v>56828</v>
      </c>
    </row>
    <row r="1124" spans="1:5" ht="15" x14ac:dyDescent="0.2">
      <c r="A1124" s="5"/>
      <c r="B1124" s="13" t="s">
        <v>630</v>
      </c>
      <c r="C1124" s="58">
        <f>SUM(C1100:C1123)</f>
        <v>697000</v>
      </c>
      <c r="D1124" s="15">
        <f>SUM(D1100:D1123)</f>
        <v>876500</v>
      </c>
      <c r="E1124" s="14">
        <f>SUM(E1100:E1123)</f>
        <v>808925.59</v>
      </c>
    </row>
    <row r="1125" spans="1:5" ht="15" x14ac:dyDescent="0.2">
      <c r="A1125" s="5"/>
      <c r="B1125" s="6" t="s">
        <v>631</v>
      </c>
      <c r="C1125" s="57"/>
      <c r="D1125" s="43"/>
      <c r="E1125" s="11"/>
    </row>
    <row r="1126" spans="1:5" x14ac:dyDescent="0.2">
      <c r="A1126" s="5">
        <v>1813270430</v>
      </c>
      <c r="B1126" s="5" t="s">
        <v>487</v>
      </c>
      <c r="C1126" s="55">
        <v>76000</v>
      </c>
      <c r="D1126" s="18">
        <v>47000</v>
      </c>
      <c r="E1126" s="11">
        <v>43174.42</v>
      </c>
    </row>
    <row r="1127" spans="1:5" x14ac:dyDescent="0.2">
      <c r="A1127" s="5">
        <v>1813270431</v>
      </c>
      <c r="B1127" s="5" t="s">
        <v>589</v>
      </c>
      <c r="C1127" s="55">
        <v>186000</v>
      </c>
      <c r="D1127" s="18">
        <v>161000</v>
      </c>
      <c r="E1127" s="11">
        <v>160374</v>
      </c>
    </row>
    <row r="1128" spans="1:5" x14ac:dyDescent="0.2">
      <c r="A1128" s="5">
        <v>1813270450</v>
      </c>
      <c r="B1128" s="5" t="s">
        <v>590</v>
      </c>
      <c r="C1128" s="55" t="s">
        <v>80</v>
      </c>
      <c r="D1128" s="18">
        <v>7000</v>
      </c>
      <c r="E1128" s="11">
        <v>6856</v>
      </c>
    </row>
    <row r="1129" spans="1:5" x14ac:dyDescent="0.2">
      <c r="A1129" s="5">
        <v>1813270560</v>
      </c>
      <c r="B1129" s="5" t="s">
        <v>632</v>
      </c>
      <c r="C1129" s="55" t="s">
        <v>80</v>
      </c>
      <c r="D1129" s="18">
        <v>15000</v>
      </c>
      <c r="E1129" s="11">
        <v>14556</v>
      </c>
    </row>
    <row r="1130" spans="1:5" x14ac:dyDescent="0.2">
      <c r="A1130" s="5">
        <v>1813270561</v>
      </c>
      <c r="B1130" s="5" t="s">
        <v>592</v>
      </c>
      <c r="C1130" s="55" t="s">
        <v>80</v>
      </c>
      <c r="D1130" s="18">
        <v>9000</v>
      </c>
      <c r="E1130" s="11">
        <v>8568</v>
      </c>
    </row>
    <row r="1131" spans="1:5" x14ac:dyDescent="0.2">
      <c r="A1131" s="5">
        <v>1813270562</v>
      </c>
      <c r="B1131" s="5" t="s">
        <v>593</v>
      </c>
      <c r="C1131" s="55" t="s">
        <v>80</v>
      </c>
      <c r="D1131" s="18">
        <v>4500</v>
      </c>
      <c r="E1131" s="11">
        <v>4288</v>
      </c>
    </row>
    <row r="1132" spans="1:5" x14ac:dyDescent="0.2">
      <c r="A1132" s="5">
        <v>1813270563</v>
      </c>
      <c r="B1132" s="5" t="s">
        <v>594</v>
      </c>
      <c r="C1132" s="55" t="s">
        <v>80</v>
      </c>
      <c r="D1132" s="18">
        <v>4500</v>
      </c>
      <c r="E1132" s="11">
        <v>4288</v>
      </c>
    </row>
    <row r="1133" spans="1:5" x14ac:dyDescent="0.2">
      <c r="A1133" s="5">
        <v>1813270564</v>
      </c>
      <c r="B1133" s="5" t="s">
        <v>595</v>
      </c>
      <c r="C1133" s="55" t="s">
        <v>80</v>
      </c>
      <c r="D1133" s="18">
        <v>3500</v>
      </c>
      <c r="E1133" s="11">
        <v>3428</v>
      </c>
    </row>
    <row r="1134" spans="1:5" x14ac:dyDescent="0.2">
      <c r="A1134" s="5">
        <v>1813270565</v>
      </c>
      <c r="B1134" s="5" t="s">
        <v>596</v>
      </c>
      <c r="C1134" s="55" t="s">
        <v>80</v>
      </c>
      <c r="D1134" s="18">
        <v>5000</v>
      </c>
      <c r="E1134" s="11">
        <v>5140</v>
      </c>
    </row>
    <row r="1135" spans="1:5" x14ac:dyDescent="0.2">
      <c r="A1135" s="5">
        <v>1813270566</v>
      </c>
      <c r="B1135" s="5" t="s">
        <v>597</v>
      </c>
      <c r="C1135" s="55">
        <v>1700</v>
      </c>
      <c r="D1135" s="18">
        <v>2000</v>
      </c>
      <c r="E1135" s="11">
        <v>1712</v>
      </c>
    </row>
    <row r="1136" spans="1:5" x14ac:dyDescent="0.2">
      <c r="A1136" s="5">
        <v>1813270570</v>
      </c>
      <c r="B1136" s="5" t="s">
        <v>598</v>
      </c>
      <c r="C1136" s="55" t="s">
        <v>80</v>
      </c>
      <c r="D1136" s="18">
        <v>4500</v>
      </c>
      <c r="E1136" s="11">
        <v>4288</v>
      </c>
    </row>
    <row r="1137" spans="1:5" x14ac:dyDescent="0.2">
      <c r="A1137" s="5">
        <v>1813270571</v>
      </c>
      <c r="B1137" s="5" t="s">
        <v>599</v>
      </c>
      <c r="C1137" s="55" t="s">
        <v>80</v>
      </c>
      <c r="D1137" s="18">
        <v>4500</v>
      </c>
      <c r="E1137" s="11">
        <v>4288</v>
      </c>
    </row>
    <row r="1138" spans="1:5" x14ac:dyDescent="0.2">
      <c r="A1138" s="5">
        <v>1813270721</v>
      </c>
      <c r="B1138" s="5" t="s">
        <v>622</v>
      </c>
      <c r="C1138" s="55" t="s">
        <v>80</v>
      </c>
      <c r="D1138" s="18">
        <v>27000</v>
      </c>
      <c r="E1138" s="11">
        <v>26548</v>
      </c>
    </row>
    <row r="1139" spans="1:5" x14ac:dyDescent="0.2">
      <c r="A1139" s="5">
        <v>1813270722</v>
      </c>
      <c r="B1139" s="5" t="s">
        <v>254</v>
      </c>
      <c r="C1139" s="55">
        <v>17000</v>
      </c>
      <c r="D1139" s="18">
        <v>17000</v>
      </c>
      <c r="E1139" s="11">
        <v>17136</v>
      </c>
    </row>
    <row r="1140" spans="1:5" x14ac:dyDescent="0.2">
      <c r="A1140" s="5">
        <v>1813270741</v>
      </c>
      <c r="B1140" s="5" t="s">
        <v>601</v>
      </c>
      <c r="C1140" s="55" t="s">
        <v>80</v>
      </c>
      <c r="D1140" s="18">
        <v>3500</v>
      </c>
      <c r="E1140" s="11">
        <v>3428</v>
      </c>
    </row>
    <row r="1141" spans="1:5" x14ac:dyDescent="0.2">
      <c r="A1141" s="5">
        <v>1813270750</v>
      </c>
      <c r="B1141" s="5" t="s">
        <v>602</v>
      </c>
      <c r="C1141" s="55">
        <v>13500</v>
      </c>
      <c r="D1141" s="18">
        <v>27000</v>
      </c>
      <c r="E1141" s="11">
        <v>26564</v>
      </c>
    </row>
    <row r="1142" spans="1:5" x14ac:dyDescent="0.2">
      <c r="A1142" s="5">
        <v>1813270751</v>
      </c>
      <c r="B1142" s="5" t="s">
        <v>633</v>
      </c>
      <c r="C1142" s="55" t="s">
        <v>80</v>
      </c>
      <c r="D1142" s="18">
        <v>3500</v>
      </c>
      <c r="E1142" s="11">
        <v>3428</v>
      </c>
    </row>
    <row r="1143" spans="1:5" x14ac:dyDescent="0.2">
      <c r="A1143" s="5">
        <v>1813270752</v>
      </c>
      <c r="B1143" s="5" t="s">
        <v>604</v>
      </c>
      <c r="C1143" s="55">
        <v>10000</v>
      </c>
      <c r="D1143" s="18">
        <v>10500</v>
      </c>
      <c r="E1143" s="11">
        <v>10288</v>
      </c>
    </row>
    <row r="1144" spans="1:5" x14ac:dyDescent="0.2">
      <c r="A1144" s="5">
        <v>1813270753</v>
      </c>
      <c r="B1144" s="5" t="s">
        <v>605</v>
      </c>
      <c r="C1144" s="55">
        <v>636000</v>
      </c>
      <c r="D1144" s="18">
        <v>480000</v>
      </c>
      <c r="E1144" s="11">
        <v>400915.07</v>
      </c>
    </row>
    <row r="1145" spans="1:5" x14ac:dyDescent="0.2">
      <c r="A1145" s="5">
        <v>1813270754</v>
      </c>
      <c r="B1145" s="5" t="s">
        <v>458</v>
      </c>
      <c r="C1145" s="55">
        <v>8500</v>
      </c>
      <c r="D1145" s="18">
        <v>4500</v>
      </c>
      <c r="E1145" s="11">
        <v>4288</v>
      </c>
    </row>
    <row r="1146" spans="1:5" x14ac:dyDescent="0.2">
      <c r="A1146" s="5">
        <v>1813270980</v>
      </c>
      <c r="B1146" s="5" t="s">
        <v>619</v>
      </c>
      <c r="C1146" s="55" t="s">
        <v>80</v>
      </c>
      <c r="D1146" s="18">
        <v>43000</v>
      </c>
      <c r="E1146" s="11">
        <v>35650</v>
      </c>
    </row>
    <row r="1147" spans="1:5" x14ac:dyDescent="0.2">
      <c r="A1147" s="5">
        <v>1813270982</v>
      </c>
      <c r="B1147" s="5" t="s">
        <v>607</v>
      </c>
      <c r="C1147" s="55" t="s">
        <v>80</v>
      </c>
      <c r="D1147" s="18">
        <v>145000</v>
      </c>
      <c r="E1147" s="11">
        <v>119412</v>
      </c>
    </row>
    <row r="1148" spans="1:5" x14ac:dyDescent="0.2">
      <c r="A1148" s="5">
        <v>1813270983</v>
      </c>
      <c r="B1148" s="5" t="s">
        <v>614</v>
      </c>
      <c r="C1148" s="55">
        <v>17000</v>
      </c>
      <c r="D1148" s="18">
        <v>17000</v>
      </c>
      <c r="E1148" s="11">
        <v>17135</v>
      </c>
    </row>
    <row r="1149" spans="1:5" x14ac:dyDescent="0.2">
      <c r="A1149" s="5">
        <v>1813270984</v>
      </c>
      <c r="B1149" s="5" t="s">
        <v>609</v>
      </c>
      <c r="C1149" s="55" t="s">
        <v>80</v>
      </c>
      <c r="D1149" s="18">
        <v>68000</v>
      </c>
      <c r="E1149" s="11">
        <v>68719</v>
      </c>
    </row>
    <row r="1150" spans="1:5" ht="15" x14ac:dyDescent="0.2">
      <c r="A1150" s="5"/>
      <c r="B1150" s="13" t="s">
        <v>634</v>
      </c>
      <c r="C1150" s="58">
        <f>SUM(C1126:C1149)</f>
        <v>965700</v>
      </c>
      <c r="D1150" s="15">
        <f>SUM(D1126:D1149)</f>
        <v>1113500</v>
      </c>
      <c r="E1150" s="14">
        <f>SUM(E1126:E1149)</f>
        <v>994471.49</v>
      </c>
    </row>
    <row r="1151" spans="1:5" ht="15" x14ac:dyDescent="0.2">
      <c r="A1151" s="5"/>
      <c r="B1151" s="6" t="s">
        <v>635</v>
      </c>
      <c r="C1151" s="57"/>
      <c r="D1151" s="43"/>
      <c r="E1151" s="11"/>
    </row>
    <row r="1152" spans="1:5" x14ac:dyDescent="0.2">
      <c r="A1152" s="5">
        <v>1813280430</v>
      </c>
      <c r="B1152" s="5" t="s">
        <v>487</v>
      </c>
      <c r="C1152" s="55">
        <v>20000</v>
      </c>
      <c r="D1152" s="18">
        <v>24000</v>
      </c>
      <c r="E1152" s="11">
        <v>26694.26</v>
      </c>
    </row>
    <row r="1153" spans="1:5" x14ac:dyDescent="0.2">
      <c r="A1153" s="5">
        <v>1813280431</v>
      </c>
      <c r="B1153" s="5" t="s">
        <v>589</v>
      </c>
      <c r="C1153" s="55">
        <v>117000</v>
      </c>
      <c r="D1153" s="18">
        <v>99000</v>
      </c>
      <c r="E1153" s="11">
        <v>98664</v>
      </c>
    </row>
    <row r="1154" spans="1:5" x14ac:dyDescent="0.2">
      <c r="A1154" s="5">
        <v>1813280450</v>
      </c>
      <c r="B1154" s="5" t="s">
        <v>590</v>
      </c>
      <c r="C1154" s="55" t="s">
        <v>80</v>
      </c>
      <c r="D1154" s="18">
        <v>2500</v>
      </c>
      <c r="E1154" s="11">
        <v>2436</v>
      </c>
    </row>
    <row r="1155" spans="1:5" x14ac:dyDescent="0.2">
      <c r="A1155" s="5">
        <v>1813280560</v>
      </c>
      <c r="B1155" s="5" t="s">
        <v>591</v>
      </c>
      <c r="C1155" s="59" t="s">
        <v>80</v>
      </c>
      <c r="D1155" s="18">
        <v>5000</v>
      </c>
      <c r="E1155" s="11">
        <v>5184</v>
      </c>
    </row>
    <row r="1156" spans="1:5" x14ac:dyDescent="0.2">
      <c r="A1156" s="5">
        <v>1813280561</v>
      </c>
      <c r="B1156" s="5" t="s">
        <v>592</v>
      </c>
      <c r="C1156" s="59" t="s">
        <v>80</v>
      </c>
      <c r="D1156" s="18">
        <v>3000</v>
      </c>
      <c r="E1156" s="11">
        <v>3048</v>
      </c>
    </row>
    <row r="1157" spans="1:5" x14ac:dyDescent="0.2">
      <c r="A1157" s="5">
        <v>1813280562</v>
      </c>
      <c r="B1157" s="5" t="s">
        <v>593</v>
      </c>
      <c r="C1157" s="59" t="s">
        <v>80</v>
      </c>
      <c r="D1157" s="18">
        <v>1500</v>
      </c>
      <c r="E1157" s="11">
        <v>1524</v>
      </c>
    </row>
    <row r="1158" spans="1:5" x14ac:dyDescent="0.2">
      <c r="A1158" s="5">
        <v>1813280563</v>
      </c>
      <c r="B1158" s="5" t="s">
        <v>594</v>
      </c>
      <c r="C1158" s="59" t="s">
        <v>80</v>
      </c>
      <c r="D1158" s="18">
        <v>1500</v>
      </c>
      <c r="E1158" s="11">
        <v>1524</v>
      </c>
    </row>
    <row r="1159" spans="1:5" x14ac:dyDescent="0.2">
      <c r="A1159" s="5">
        <v>1813280564</v>
      </c>
      <c r="B1159" s="5" t="s">
        <v>595</v>
      </c>
      <c r="C1159" s="59" t="s">
        <v>636</v>
      </c>
      <c r="D1159" s="18">
        <v>1000</v>
      </c>
      <c r="E1159" s="11">
        <v>1224</v>
      </c>
    </row>
    <row r="1160" spans="1:5" x14ac:dyDescent="0.2">
      <c r="A1160" s="5">
        <v>1813280565</v>
      </c>
      <c r="B1160" s="5" t="s">
        <v>596</v>
      </c>
      <c r="C1160" s="59" t="s">
        <v>80</v>
      </c>
      <c r="D1160" s="18">
        <v>2000</v>
      </c>
      <c r="E1160" s="11">
        <v>1836</v>
      </c>
    </row>
    <row r="1161" spans="1:5" x14ac:dyDescent="0.2">
      <c r="A1161" s="5">
        <v>1813280566</v>
      </c>
      <c r="B1161" s="5" t="s">
        <v>597</v>
      </c>
      <c r="C1161" s="55">
        <v>1000</v>
      </c>
      <c r="D1161" s="18">
        <v>1000</v>
      </c>
      <c r="E1161" s="11">
        <v>612</v>
      </c>
    </row>
    <row r="1162" spans="1:5" x14ac:dyDescent="0.2">
      <c r="A1162" s="5">
        <v>1813280570</v>
      </c>
      <c r="B1162" s="5" t="s">
        <v>598</v>
      </c>
      <c r="C1162" s="55" t="s">
        <v>80</v>
      </c>
      <c r="D1162" s="18">
        <v>1500</v>
      </c>
      <c r="E1162" s="11">
        <v>1524</v>
      </c>
    </row>
    <row r="1163" spans="1:5" x14ac:dyDescent="0.2">
      <c r="A1163" s="5">
        <v>1813280571</v>
      </c>
      <c r="B1163" s="5" t="s">
        <v>599</v>
      </c>
      <c r="C1163" s="55" t="s">
        <v>80</v>
      </c>
      <c r="D1163" s="18">
        <v>1500</v>
      </c>
      <c r="E1163" s="11">
        <v>1524</v>
      </c>
    </row>
    <row r="1164" spans="1:5" x14ac:dyDescent="0.2">
      <c r="A1164" s="5">
        <v>1813280721</v>
      </c>
      <c r="B1164" s="5" t="s">
        <v>622</v>
      </c>
      <c r="C1164" s="55" t="s">
        <v>80</v>
      </c>
      <c r="D1164" s="18">
        <v>9500</v>
      </c>
      <c r="E1164" s="11">
        <v>9456</v>
      </c>
    </row>
    <row r="1165" spans="1:5" x14ac:dyDescent="0.2">
      <c r="A1165" s="5">
        <v>1813280722</v>
      </c>
      <c r="B1165" s="5" t="s">
        <v>254</v>
      </c>
      <c r="C1165" s="55">
        <v>6500</v>
      </c>
      <c r="D1165" s="18">
        <v>6000</v>
      </c>
      <c r="E1165" s="11">
        <v>6108</v>
      </c>
    </row>
    <row r="1166" spans="1:5" x14ac:dyDescent="0.2">
      <c r="A1166" s="5">
        <v>1813280741</v>
      </c>
      <c r="B1166" s="5" t="s">
        <v>601</v>
      </c>
      <c r="C1166" s="55" t="s">
        <v>80</v>
      </c>
      <c r="D1166" s="18">
        <v>1500</v>
      </c>
      <c r="E1166" s="11">
        <v>1224</v>
      </c>
    </row>
    <row r="1167" spans="1:5" x14ac:dyDescent="0.2">
      <c r="A1167" s="5">
        <v>1813280750</v>
      </c>
      <c r="B1167" s="5" t="s">
        <v>602</v>
      </c>
      <c r="C1167" s="55">
        <v>5000</v>
      </c>
      <c r="D1167" s="18">
        <v>9500</v>
      </c>
      <c r="E1167" s="11">
        <v>9456</v>
      </c>
    </row>
    <row r="1168" spans="1:5" x14ac:dyDescent="0.2">
      <c r="A1168" s="5">
        <v>1813280751</v>
      </c>
      <c r="B1168" s="5" t="s">
        <v>603</v>
      </c>
      <c r="C1168" s="55" t="s">
        <v>80</v>
      </c>
      <c r="D1168" s="18">
        <v>1500</v>
      </c>
      <c r="E1168" s="11">
        <v>1224</v>
      </c>
    </row>
    <row r="1169" spans="1:6" x14ac:dyDescent="0.2">
      <c r="A1169" s="5">
        <v>1813280752</v>
      </c>
      <c r="B1169" s="5" t="s">
        <v>604</v>
      </c>
      <c r="C1169" s="55">
        <v>3700</v>
      </c>
      <c r="D1169" s="18">
        <v>4000</v>
      </c>
      <c r="E1169" s="11">
        <v>3660</v>
      </c>
    </row>
    <row r="1170" spans="1:6" x14ac:dyDescent="0.2">
      <c r="A1170" s="5">
        <v>1813280753</v>
      </c>
      <c r="B1170" s="5" t="s">
        <v>605</v>
      </c>
      <c r="C1170" s="55">
        <v>311000</v>
      </c>
      <c r="D1170" s="18">
        <v>225000</v>
      </c>
      <c r="E1170" s="11">
        <v>202071.53</v>
      </c>
    </row>
    <row r="1171" spans="1:6" x14ac:dyDescent="0.2">
      <c r="A1171" s="5">
        <v>1813280754</v>
      </c>
      <c r="B1171" s="5" t="s">
        <v>458</v>
      </c>
      <c r="C1171" s="55">
        <v>3000</v>
      </c>
      <c r="D1171" s="18">
        <v>1500</v>
      </c>
      <c r="E1171" s="11">
        <v>1518</v>
      </c>
    </row>
    <row r="1172" spans="1:6" x14ac:dyDescent="0.2">
      <c r="A1172" s="5">
        <v>1813280980</v>
      </c>
      <c r="B1172" s="5" t="s">
        <v>623</v>
      </c>
      <c r="C1172" s="55" t="s">
        <v>80</v>
      </c>
      <c r="D1172" s="18">
        <v>15000</v>
      </c>
      <c r="E1172" s="11">
        <v>12710</v>
      </c>
    </row>
    <row r="1173" spans="1:6" x14ac:dyDescent="0.2">
      <c r="A1173" s="5">
        <v>1813280982</v>
      </c>
      <c r="B1173" s="5" t="s">
        <v>637</v>
      </c>
      <c r="C1173" s="55" t="s">
        <v>80</v>
      </c>
      <c r="D1173" s="18">
        <v>52000</v>
      </c>
      <c r="E1173" s="11">
        <v>42573</v>
      </c>
    </row>
    <row r="1174" spans="1:6" x14ac:dyDescent="0.2">
      <c r="A1174" s="5">
        <v>1813280983</v>
      </c>
      <c r="B1174" s="5" t="s">
        <v>614</v>
      </c>
      <c r="C1174" s="55">
        <v>6500</v>
      </c>
      <c r="D1174" s="18">
        <v>6000</v>
      </c>
      <c r="E1174" s="11">
        <v>6108</v>
      </c>
    </row>
    <row r="1175" spans="1:6" x14ac:dyDescent="0.2">
      <c r="A1175" s="5">
        <v>1813280984</v>
      </c>
      <c r="B1175" s="5" t="s">
        <v>609</v>
      </c>
      <c r="C1175" s="55" t="s">
        <v>80</v>
      </c>
      <c r="D1175" s="18">
        <v>90000</v>
      </c>
      <c r="E1175" s="11">
        <v>89608</v>
      </c>
    </row>
    <row r="1176" spans="1:6" ht="15" x14ac:dyDescent="0.2">
      <c r="A1176" s="5"/>
      <c r="B1176" s="13" t="s">
        <v>638</v>
      </c>
      <c r="C1176" s="58">
        <f>SUM(C1152:C1175)</f>
        <v>473700</v>
      </c>
      <c r="D1176" s="15">
        <f>SUM(D1152:D1175)</f>
        <v>565000</v>
      </c>
      <c r="E1176" s="14">
        <f>SUM(E1152:E1175)</f>
        <v>531510.79</v>
      </c>
    </row>
    <row r="1177" spans="1:6" ht="15" x14ac:dyDescent="0.2">
      <c r="A1177" s="5"/>
      <c r="B1177" s="6" t="s">
        <v>639</v>
      </c>
      <c r="C1177" s="16"/>
      <c r="D1177" s="43"/>
      <c r="E1177" s="11"/>
    </row>
    <row r="1178" spans="1:6" ht="15" x14ac:dyDescent="0.2">
      <c r="A1178" s="5">
        <v>1813300100</v>
      </c>
      <c r="B1178" s="5" t="s">
        <v>264</v>
      </c>
      <c r="C1178" s="12">
        <v>19700000</v>
      </c>
      <c r="D1178" s="18">
        <v>16600000</v>
      </c>
      <c r="E1178" s="11">
        <v>16308486.25</v>
      </c>
      <c r="F1178" s="53"/>
    </row>
    <row r="1179" spans="1:6" x14ac:dyDescent="0.2">
      <c r="A1179" s="5">
        <v>1813300121</v>
      </c>
      <c r="B1179" s="5" t="s">
        <v>250</v>
      </c>
      <c r="C1179" s="12">
        <v>650000</v>
      </c>
      <c r="D1179" s="18">
        <v>570000</v>
      </c>
      <c r="E1179" s="11">
        <v>564408.42000000004</v>
      </c>
      <c r="F1179" s="4" t="s">
        <v>80</v>
      </c>
    </row>
    <row r="1180" spans="1:6" x14ac:dyDescent="0.2">
      <c r="A1180" s="5">
        <v>1813300122</v>
      </c>
      <c r="B1180" s="5" t="s">
        <v>251</v>
      </c>
      <c r="C1180" s="12">
        <v>300000</v>
      </c>
      <c r="D1180" s="18">
        <v>270000</v>
      </c>
      <c r="E1180" s="11">
        <v>270559.46000000002</v>
      </c>
    </row>
    <row r="1181" spans="1:6" x14ac:dyDescent="0.2">
      <c r="A1181" s="5">
        <v>1813300126</v>
      </c>
      <c r="B1181" s="5" t="s">
        <v>252</v>
      </c>
      <c r="C1181" s="12">
        <v>700000</v>
      </c>
      <c r="D1181" s="18">
        <v>610000</v>
      </c>
      <c r="E1181" s="11">
        <v>605692.59</v>
      </c>
    </row>
    <row r="1182" spans="1:6" x14ac:dyDescent="0.2">
      <c r="A1182" s="5">
        <v>1813300127</v>
      </c>
      <c r="B1182" s="5" t="s">
        <v>253</v>
      </c>
      <c r="C1182" s="12">
        <v>30000</v>
      </c>
      <c r="D1182" s="18">
        <v>30000</v>
      </c>
      <c r="E1182" s="11">
        <v>28587.32</v>
      </c>
    </row>
    <row r="1183" spans="1:6" x14ac:dyDescent="0.2">
      <c r="A1183" s="5">
        <v>1813300128</v>
      </c>
      <c r="B1183" s="5" t="s">
        <v>254</v>
      </c>
      <c r="C1183" s="12">
        <v>100000</v>
      </c>
      <c r="D1183" s="18">
        <v>80000</v>
      </c>
      <c r="E1183" s="11">
        <v>80017.649999999994</v>
      </c>
    </row>
    <row r="1184" spans="1:6" x14ac:dyDescent="0.2">
      <c r="A1184" s="5">
        <v>1813300130</v>
      </c>
      <c r="B1184" s="5" t="s">
        <v>255</v>
      </c>
      <c r="C1184" s="12">
        <v>60000</v>
      </c>
      <c r="D1184" s="18">
        <v>50000</v>
      </c>
      <c r="E1184" s="11">
        <v>50807.68</v>
      </c>
    </row>
    <row r="1185" spans="1:6" x14ac:dyDescent="0.2">
      <c r="A1185" s="5">
        <v>1813300179</v>
      </c>
      <c r="B1185" s="5" t="s">
        <v>256</v>
      </c>
      <c r="C1185" s="12">
        <v>50000</v>
      </c>
      <c r="D1185" s="18">
        <v>50000</v>
      </c>
      <c r="E1185" s="11">
        <v>47742.14</v>
      </c>
    </row>
    <row r="1186" spans="1:6" x14ac:dyDescent="0.2">
      <c r="A1186" s="5">
        <v>1813300320</v>
      </c>
      <c r="B1186" s="5" t="s">
        <v>290</v>
      </c>
      <c r="C1186" s="12">
        <v>100000</v>
      </c>
      <c r="D1186" s="18"/>
      <c r="E1186" s="11">
        <v>107990.22</v>
      </c>
    </row>
    <row r="1187" spans="1:6" x14ac:dyDescent="0.2">
      <c r="A1187" s="5">
        <v>1813300430</v>
      </c>
      <c r="B1187" s="5" t="s">
        <v>640</v>
      </c>
      <c r="C1187" s="55">
        <v>62000</v>
      </c>
      <c r="D1187" s="18">
        <v>62000</v>
      </c>
      <c r="E1187" s="11">
        <v>59020.71</v>
      </c>
    </row>
    <row r="1188" spans="1:6" x14ac:dyDescent="0.2">
      <c r="A1188" s="35">
        <v>1813300750</v>
      </c>
      <c r="B1188" s="34" t="s">
        <v>641</v>
      </c>
      <c r="C1188" s="60">
        <v>200000</v>
      </c>
      <c r="D1188" s="18">
        <v>200000</v>
      </c>
      <c r="E1188" s="11">
        <v>58532</v>
      </c>
    </row>
    <row r="1189" spans="1:6" x14ac:dyDescent="0.2">
      <c r="A1189" s="61">
        <v>1813300751</v>
      </c>
      <c r="B1189" s="5" t="s">
        <v>642</v>
      </c>
      <c r="C1189" s="55">
        <v>450000</v>
      </c>
      <c r="D1189" s="18">
        <v>350000</v>
      </c>
      <c r="E1189" s="11">
        <v>0</v>
      </c>
    </row>
    <row r="1190" spans="1:6" x14ac:dyDescent="0.2">
      <c r="A1190" s="5">
        <v>1813300710</v>
      </c>
      <c r="B1190" s="5" t="s">
        <v>643</v>
      </c>
      <c r="C1190" s="55">
        <v>4900000</v>
      </c>
      <c r="D1190" s="18">
        <v>4500000</v>
      </c>
      <c r="E1190" s="11">
        <v>3415507.43</v>
      </c>
    </row>
    <row r="1191" spans="1:6" x14ac:dyDescent="0.2">
      <c r="A1191" s="5">
        <v>1813300781</v>
      </c>
      <c r="B1191" s="5" t="s">
        <v>644</v>
      </c>
      <c r="C1191" s="55">
        <v>45000</v>
      </c>
      <c r="D1191" s="18">
        <v>43000</v>
      </c>
      <c r="E1191" s="11">
        <v>0</v>
      </c>
    </row>
    <row r="1192" spans="1:6" x14ac:dyDescent="0.2">
      <c r="A1192" s="5">
        <v>1813300782</v>
      </c>
      <c r="B1192" s="5" t="s">
        <v>645</v>
      </c>
      <c r="C1192" s="55">
        <v>260000</v>
      </c>
      <c r="D1192" s="18">
        <v>240000</v>
      </c>
      <c r="E1192" s="11">
        <v>254583.6</v>
      </c>
    </row>
    <row r="1193" spans="1:6" x14ac:dyDescent="0.2">
      <c r="A1193" s="5">
        <v>1813300981</v>
      </c>
      <c r="B1193" s="5" t="s">
        <v>646</v>
      </c>
      <c r="C1193" s="55">
        <v>1650000</v>
      </c>
      <c r="D1193" s="18">
        <v>1650000</v>
      </c>
      <c r="E1193" s="11">
        <v>1490907.44</v>
      </c>
    </row>
    <row r="1194" spans="1:6" x14ac:dyDescent="0.2">
      <c r="A1194" s="5">
        <v>1813300982</v>
      </c>
      <c r="B1194" s="5" t="s">
        <v>647</v>
      </c>
      <c r="C1194" s="55">
        <v>15000</v>
      </c>
      <c r="D1194" s="18">
        <v>15000</v>
      </c>
      <c r="E1194" s="11">
        <v>15000</v>
      </c>
    </row>
    <row r="1195" spans="1:6" x14ac:dyDescent="0.2">
      <c r="A1195" s="5">
        <v>1813300983</v>
      </c>
      <c r="B1195" s="5" t="s">
        <v>648</v>
      </c>
      <c r="C1195" s="55">
        <v>94000</v>
      </c>
      <c r="D1195" s="18">
        <v>94000</v>
      </c>
      <c r="E1195" s="11">
        <v>94000</v>
      </c>
    </row>
    <row r="1196" spans="1:6" x14ac:dyDescent="0.2">
      <c r="A1196" s="5">
        <v>1813300984</v>
      </c>
      <c r="B1196" s="5" t="s">
        <v>649</v>
      </c>
      <c r="C1196" s="55">
        <v>85000</v>
      </c>
      <c r="D1196" s="18">
        <v>85000</v>
      </c>
      <c r="E1196" s="11">
        <v>85000</v>
      </c>
    </row>
    <row r="1197" spans="1:6" ht="15" x14ac:dyDescent="0.25">
      <c r="A1197" s="5"/>
      <c r="B1197" s="13" t="s">
        <v>650</v>
      </c>
      <c r="C1197" s="56">
        <f>SUM(C1178:C1196)</f>
        <v>29451000</v>
      </c>
      <c r="D1197" s="15">
        <f>SUM(D1178:D1196)</f>
        <v>25499000</v>
      </c>
      <c r="E1197" s="14">
        <f>SUM(E1178:E1196)</f>
        <v>23536842.910000004</v>
      </c>
    </row>
    <row r="1198" spans="1:6" ht="15" x14ac:dyDescent="0.2">
      <c r="A1198" s="5"/>
      <c r="B1198" s="6" t="s">
        <v>651</v>
      </c>
      <c r="C1198" s="16"/>
      <c r="D1198" s="43"/>
      <c r="E1198" s="11"/>
      <c r="F1198" s="40"/>
    </row>
    <row r="1199" spans="1:6" x14ac:dyDescent="0.2">
      <c r="A1199" s="5">
        <v>1813400100</v>
      </c>
      <c r="B1199" s="5" t="s">
        <v>249</v>
      </c>
      <c r="C1199" s="12">
        <v>1750000</v>
      </c>
      <c r="D1199" s="31">
        <v>1500000</v>
      </c>
      <c r="E1199" s="11">
        <v>1445919.18</v>
      </c>
    </row>
    <row r="1200" spans="1:6" x14ac:dyDescent="0.2">
      <c r="A1200" s="5">
        <v>1813400121</v>
      </c>
      <c r="B1200" s="5" t="s">
        <v>250</v>
      </c>
      <c r="C1200" s="12">
        <v>22000</v>
      </c>
      <c r="D1200" s="18">
        <v>14000</v>
      </c>
      <c r="E1200" s="11">
        <v>14238.62</v>
      </c>
    </row>
    <row r="1201" spans="1:5" x14ac:dyDescent="0.2">
      <c r="A1201" s="5">
        <v>1813400122</v>
      </c>
      <c r="B1201" s="5" t="s">
        <v>443</v>
      </c>
      <c r="C1201" s="12">
        <v>15000</v>
      </c>
      <c r="D1201" s="18">
        <v>12000</v>
      </c>
      <c r="E1201" s="11">
        <v>11455.28</v>
      </c>
    </row>
    <row r="1202" spans="1:5" x14ac:dyDescent="0.2">
      <c r="A1202" s="5">
        <v>1813400126</v>
      </c>
      <c r="B1202" s="5" t="s">
        <v>252</v>
      </c>
      <c r="C1202" s="12">
        <v>40000</v>
      </c>
      <c r="D1202" s="18">
        <v>30000</v>
      </c>
      <c r="E1202" s="11">
        <v>28078.27</v>
      </c>
    </row>
    <row r="1203" spans="1:5" x14ac:dyDescent="0.2">
      <c r="A1203" s="5">
        <v>1813400127</v>
      </c>
      <c r="B1203" s="5" t="s">
        <v>395</v>
      </c>
      <c r="C1203" s="12">
        <v>100000</v>
      </c>
      <c r="D1203" s="18">
        <v>100000</v>
      </c>
      <c r="E1203" s="11">
        <v>100322.55</v>
      </c>
    </row>
    <row r="1204" spans="1:5" x14ac:dyDescent="0.2">
      <c r="A1204" s="5">
        <v>1813400128</v>
      </c>
      <c r="B1204" s="5" t="s">
        <v>254</v>
      </c>
      <c r="C1204" s="12">
        <v>4500</v>
      </c>
      <c r="D1204" s="18">
        <v>3500</v>
      </c>
      <c r="E1204" s="11">
        <v>3676.8</v>
      </c>
    </row>
    <row r="1205" spans="1:5" x14ac:dyDescent="0.2">
      <c r="A1205" s="5">
        <v>1813400130</v>
      </c>
      <c r="B1205" s="5" t="s">
        <v>255</v>
      </c>
      <c r="C1205" s="12">
        <v>16000</v>
      </c>
      <c r="D1205" s="18">
        <v>16000</v>
      </c>
      <c r="E1205" s="11">
        <v>15331</v>
      </c>
    </row>
    <row r="1206" spans="1:5" x14ac:dyDescent="0.2">
      <c r="A1206" s="5">
        <v>1813400179</v>
      </c>
      <c r="B1206" s="5" t="s">
        <v>652</v>
      </c>
      <c r="C1206" s="12">
        <v>90000</v>
      </c>
      <c r="D1206" s="18">
        <v>85000</v>
      </c>
      <c r="E1206" s="11">
        <v>90257.26</v>
      </c>
    </row>
    <row r="1207" spans="1:5" x14ac:dyDescent="0.2">
      <c r="A1207" s="5">
        <v>1813400532</v>
      </c>
      <c r="B1207" s="5" t="s">
        <v>257</v>
      </c>
      <c r="C1207" s="12"/>
      <c r="D1207" s="18">
        <v>0</v>
      </c>
      <c r="E1207" s="11">
        <v>354.45</v>
      </c>
    </row>
    <row r="1208" spans="1:5" x14ac:dyDescent="0.2">
      <c r="A1208" s="5">
        <v>1813410532</v>
      </c>
      <c r="B1208" s="5" t="s">
        <v>257</v>
      </c>
      <c r="C1208" s="12">
        <v>110000</v>
      </c>
      <c r="D1208" s="18">
        <v>70000</v>
      </c>
      <c r="E1208" s="11">
        <v>65813.37</v>
      </c>
    </row>
    <row r="1209" spans="1:5" x14ac:dyDescent="0.2">
      <c r="A1209" s="5">
        <v>1813420532</v>
      </c>
      <c r="B1209" s="5" t="s">
        <v>257</v>
      </c>
      <c r="C1209" s="12"/>
      <c r="D1209" s="18"/>
      <c r="E1209" s="11">
        <v>11473.84</v>
      </c>
    </row>
    <row r="1210" spans="1:5" x14ac:dyDescent="0.2">
      <c r="A1210" s="5">
        <v>1813400980</v>
      </c>
      <c r="B1210" s="5" t="s">
        <v>653</v>
      </c>
      <c r="C1210" s="12">
        <v>20000</v>
      </c>
      <c r="D1210" s="18">
        <v>20000</v>
      </c>
      <c r="E1210" s="11">
        <v>2000</v>
      </c>
    </row>
    <row r="1211" spans="1:5" ht="15" x14ac:dyDescent="0.25">
      <c r="A1211" s="5"/>
      <c r="B1211" s="13" t="s">
        <v>654</v>
      </c>
      <c r="C1211" s="20">
        <f>SUM(C1199:C1210)</f>
        <v>2167500</v>
      </c>
      <c r="D1211" s="15">
        <f>SUM(D1199:D1210)</f>
        <v>1850500</v>
      </c>
      <c r="E1211" s="14">
        <f>SUM(E1199:E1210)</f>
        <v>1788920.6200000003</v>
      </c>
    </row>
    <row r="1212" spans="1:5" ht="15" x14ac:dyDescent="0.2">
      <c r="A1212" s="5"/>
      <c r="B1212" s="6" t="s">
        <v>655</v>
      </c>
      <c r="C1212" s="16"/>
      <c r="D1212" s="43"/>
      <c r="E1212" s="11"/>
    </row>
    <row r="1213" spans="1:5" x14ac:dyDescent="0.2">
      <c r="A1213" s="5">
        <v>1813600100</v>
      </c>
      <c r="B1213" s="5" t="s">
        <v>249</v>
      </c>
      <c r="C1213" s="12">
        <v>55000</v>
      </c>
      <c r="D1213" s="18">
        <v>37000</v>
      </c>
      <c r="E1213" s="11">
        <v>35587.72</v>
      </c>
    </row>
    <row r="1214" spans="1:5" x14ac:dyDescent="0.2">
      <c r="A1214" s="5">
        <v>1813600121</v>
      </c>
      <c r="B1214" s="5" t="s">
        <v>250</v>
      </c>
      <c r="C1214" s="12">
        <v>1000</v>
      </c>
      <c r="D1214" s="18">
        <v>3000</v>
      </c>
      <c r="E1214" s="11">
        <v>2490</v>
      </c>
    </row>
    <row r="1215" spans="1:5" x14ac:dyDescent="0.2">
      <c r="A1215" s="5">
        <v>1813600122</v>
      </c>
      <c r="B1215" s="5" t="s">
        <v>251</v>
      </c>
      <c r="C1215" s="12">
        <v>5000</v>
      </c>
      <c r="D1215" s="18">
        <v>0</v>
      </c>
      <c r="E1215" s="11">
        <v>0</v>
      </c>
    </row>
    <row r="1216" spans="1:5" x14ac:dyDescent="0.2">
      <c r="A1216" s="5">
        <v>1813600126</v>
      </c>
      <c r="B1216" s="5" t="s">
        <v>252</v>
      </c>
      <c r="C1216" s="12">
        <v>16000</v>
      </c>
      <c r="D1216" s="18">
        <v>12000</v>
      </c>
      <c r="E1216" s="11">
        <v>11404.8</v>
      </c>
    </row>
    <row r="1217" spans="1:5" x14ac:dyDescent="0.2">
      <c r="A1217" s="5">
        <v>1813600127</v>
      </c>
      <c r="B1217" s="5" t="s">
        <v>253</v>
      </c>
      <c r="C1217" s="12">
        <v>25000</v>
      </c>
      <c r="D1217" s="18">
        <v>28000</v>
      </c>
      <c r="E1217" s="11">
        <v>28116.69</v>
      </c>
    </row>
    <row r="1218" spans="1:5" x14ac:dyDescent="0.2">
      <c r="A1218" s="5">
        <v>1813600130</v>
      </c>
      <c r="B1218" s="5" t="s">
        <v>255</v>
      </c>
      <c r="C1218" s="12">
        <v>1000</v>
      </c>
      <c r="D1218" s="18">
        <v>1000</v>
      </c>
      <c r="E1218" s="11">
        <v>412.3</v>
      </c>
    </row>
    <row r="1219" spans="1:5" x14ac:dyDescent="0.2">
      <c r="A1219" s="5">
        <v>1813600179</v>
      </c>
      <c r="B1219" s="5" t="s">
        <v>256</v>
      </c>
      <c r="C1219" s="12">
        <v>90000</v>
      </c>
      <c r="D1219" s="18">
        <v>90000</v>
      </c>
      <c r="E1219" s="11">
        <v>87479.24</v>
      </c>
    </row>
    <row r="1220" spans="1:5" x14ac:dyDescent="0.2">
      <c r="A1220" s="5">
        <v>1813600200</v>
      </c>
      <c r="B1220" s="5" t="s">
        <v>656</v>
      </c>
      <c r="C1220" s="12">
        <v>100000</v>
      </c>
      <c r="D1220" s="18">
        <v>180000</v>
      </c>
      <c r="E1220" s="11">
        <v>168787.59</v>
      </c>
    </row>
    <row r="1221" spans="1:5" ht="15" x14ac:dyDescent="0.25">
      <c r="A1221" s="5"/>
      <c r="B1221" s="13" t="s">
        <v>657</v>
      </c>
      <c r="C1221" s="20">
        <f>SUM(C1213:C1220)</f>
        <v>293000</v>
      </c>
      <c r="D1221" s="15">
        <f>SUM(D1213:D1220)</f>
        <v>351000</v>
      </c>
      <c r="E1221" s="14">
        <f>SUM(E1213:E1220)</f>
        <v>334278.33999999997</v>
      </c>
    </row>
    <row r="1222" spans="1:5" ht="15" x14ac:dyDescent="0.2">
      <c r="A1222" s="5"/>
      <c r="B1222" s="6" t="s">
        <v>103</v>
      </c>
      <c r="C1222" s="16"/>
      <c r="D1222" s="43"/>
      <c r="E1222" s="11"/>
    </row>
    <row r="1223" spans="1:5" x14ac:dyDescent="0.2">
      <c r="A1223" s="5">
        <v>1813602100</v>
      </c>
      <c r="B1223" s="5" t="s">
        <v>658</v>
      </c>
      <c r="C1223" s="12">
        <v>20000</v>
      </c>
      <c r="D1223" s="18"/>
      <c r="E1223" s="11">
        <v>0</v>
      </c>
    </row>
    <row r="1224" spans="1:5" x14ac:dyDescent="0.2">
      <c r="A1224" s="5">
        <v>1813602128</v>
      </c>
      <c r="B1224" s="5" t="s">
        <v>254</v>
      </c>
      <c r="C1224" s="12">
        <v>1000</v>
      </c>
      <c r="D1224" s="18">
        <v>1000</v>
      </c>
      <c r="E1224" s="11">
        <v>522.45000000000005</v>
      </c>
    </row>
    <row r="1225" spans="1:5" x14ac:dyDescent="0.2">
      <c r="A1225" s="5">
        <v>1813800100</v>
      </c>
      <c r="B1225" s="5" t="s">
        <v>656</v>
      </c>
      <c r="C1225" s="12">
        <v>1200000</v>
      </c>
      <c r="D1225" s="18">
        <v>1500000</v>
      </c>
      <c r="E1225" s="11">
        <v>1254678.76</v>
      </c>
    </row>
    <row r="1226" spans="1:5" x14ac:dyDescent="0.2">
      <c r="A1226" s="5">
        <v>1813800121</v>
      </c>
      <c r="B1226" s="5" t="s">
        <v>250</v>
      </c>
      <c r="C1226" s="12">
        <v>35000</v>
      </c>
      <c r="D1226" s="18">
        <v>15000</v>
      </c>
      <c r="E1226" s="11">
        <v>156349.41</v>
      </c>
    </row>
    <row r="1227" spans="1:5" x14ac:dyDescent="0.2">
      <c r="A1227" s="19">
        <v>1813800753</v>
      </c>
      <c r="B1227" s="19" t="s">
        <v>659</v>
      </c>
      <c r="C1227" s="9">
        <v>700000</v>
      </c>
      <c r="D1227" s="31">
        <v>1000000</v>
      </c>
      <c r="E1227" s="11">
        <v>990285</v>
      </c>
    </row>
    <row r="1228" spans="1:5" x14ac:dyDescent="0.2">
      <c r="A1228" s="5">
        <v>1813800720</v>
      </c>
      <c r="B1228" s="5" t="s">
        <v>660</v>
      </c>
      <c r="C1228" s="12">
        <v>250000</v>
      </c>
      <c r="D1228" s="18">
        <v>340000</v>
      </c>
      <c r="E1228" s="11">
        <v>156777.38</v>
      </c>
    </row>
    <row r="1229" spans="1:5" x14ac:dyDescent="0.2">
      <c r="A1229" s="5">
        <v>1813800750</v>
      </c>
      <c r="B1229" s="5" t="s">
        <v>68</v>
      </c>
      <c r="C1229" s="12">
        <v>650000</v>
      </c>
      <c r="D1229" s="18">
        <v>720000</v>
      </c>
      <c r="E1229" s="11">
        <v>619770</v>
      </c>
    </row>
    <row r="1230" spans="1:5" x14ac:dyDescent="0.2">
      <c r="A1230" s="5">
        <v>1813800752</v>
      </c>
      <c r="B1230" s="5" t="s">
        <v>661</v>
      </c>
      <c r="C1230" s="12">
        <v>420000</v>
      </c>
      <c r="D1230" s="18">
        <v>385000</v>
      </c>
      <c r="E1230" s="11">
        <v>323817</v>
      </c>
    </row>
    <row r="1231" spans="1:5" ht="15" x14ac:dyDescent="0.25">
      <c r="A1231" s="5"/>
      <c r="B1231" s="13" t="s">
        <v>106</v>
      </c>
      <c r="C1231" s="20">
        <f>SUM(C1223:C1230)</f>
        <v>3276000</v>
      </c>
      <c r="D1231" s="15">
        <f>SUM(D1223:D1230)</f>
        <v>3961000</v>
      </c>
      <c r="E1231" s="14">
        <f>SUM(E1223:E1230)</f>
        <v>3502200</v>
      </c>
    </row>
    <row r="1232" spans="1:5" ht="15" x14ac:dyDescent="0.2">
      <c r="A1232" s="5"/>
      <c r="B1232" s="6" t="s">
        <v>662</v>
      </c>
      <c r="C1232" s="16"/>
      <c r="D1232" s="43"/>
      <c r="E1232" s="11"/>
    </row>
    <row r="1233" spans="1:5" x14ac:dyDescent="0.2">
      <c r="A1233" s="5">
        <v>1814000100</v>
      </c>
      <c r="B1233" s="5" t="s">
        <v>311</v>
      </c>
      <c r="C1233" s="12">
        <v>650000</v>
      </c>
      <c r="D1233" s="18">
        <v>630000</v>
      </c>
      <c r="E1233" s="11">
        <v>617220.13</v>
      </c>
    </row>
    <row r="1234" spans="1:5" x14ac:dyDescent="0.2">
      <c r="A1234" s="5">
        <v>1814000121</v>
      </c>
      <c r="B1234" s="5" t="s">
        <v>250</v>
      </c>
      <c r="C1234" s="12">
        <v>10000</v>
      </c>
      <c r="D1234" s="18">
        <v>10000</v>
      </c>
      <c r="E1234" s="11">
        <v>9636</v>
      </c>
    </row>
    <row r="1235" spans="1:5" x14ac:dyDescent="0.2">
      <c r="A1235" s="5">
        <v>1814000122</v>
      </c>
      <c r="B1235" s="5" t="s">
        <v>251</v>
      </c>
      <c r="C1235" s="12">
        <v>12000</v>
      </c>
      <c r="D1235" s="18">
        <v>9000</v>
      </c>
      <c r="E1235" s="11">
        <v>8555.4</v>
      </c>
    </row>
    <row r="1236" spans="1:5" x14ac:dyDescent="0.2">
      <c r="A1236" s="5">
        <v>1814000126</v>
      </c>
      <c r="B1236" s="5" t="s">
        <v>252</v>
      </c>
      <c r="C1236" s="12">
        <v>28000</v>
      </c>
      <c r="D1236" s="18">
        <v>22000</v>
      </c>
      <c r="E1236" s="11">
        <v>20714.400000000001</v>
      </c>
    </row>
    <row r="1237" spans="1:5" x14ac:dyDescent="0.2">
      <c r="A1237" s="5">
        <v>1814000127</v>
      </c>
      <c r="B1237" s="5" t="s">
        <v>253</v>
      </c>
      <c r="C1237" s="12">
        <v>80000</v>
      </c>
      <c r="D1237" s="18">
        <v>60000</v>
      </c>
      <c r="E1237" s="11">
        <v>60856.68</v>
      </c>
    </row>
    <row r="1238" spans="1:5" x14ac:dyDescent="0.2">
      <c r="A1238" s="5">
        <v>1814000128</v>
      </c>
      <c r="B1238" s="5" t="s">
        <v>254</v>
      </c>
      <c r="C1238" s="12">
        <v>3000</v>
      </c>
      <c r="D1238" s="18">
        <v>3000</v>
      </c>
      <c r="E1238" s="11">
        <v>2680.72</v>
      </c>
    </row>
    <row r="1239" spans="1:5" x14ac:dyDescent="0.2">
      <c r="A1239" s="5">
        <v>1814000130</v>
      </c>
      <c r="B1239" s="5" t="s">
        <v>255</v>
      </c>
      <c r="C1239" s="12">
        <v>5000</v>
      </c>
      <c r="D1239" s="18">
        <v>3000</v>
      </c>
      <c r="E1239" s="11">
        <v>2225.1999999999998</v>
      </c>
    </row>
    <row r="1240" spans="1:5" x14ac:dyDescent="0.2">
      <c r="A1240" s="5">
        <v>1814000179</v>
      </c>
      <c r="B1240" s="5" t="s">
        <v>256</v>
      </c>
      <c r="C1240" s="12">
        <v>40000</v>
      </c>
      <c r="D1240" s="18">
        <v>30000</v>
      </c>
      <c r="E1240" s="11">
        <v>26984.04</v>
      </c>
    </row>
    <row r="1241" spans="1:5" x14ac:dyDescent="0.2">
      <c r="A1241" s="5">
        <v>1814000430</v>
      </c>
      <c r="B1241" s="5" t="s">
        <v>663</v>
      </c>
      <c r="C1241" s="12">
        <v>52000</v>
      </c>
      <c r="D1241" s="18">
        <v>52000</v>
      </c>
      <c r="E1241" s="11">
        <v>40978.25</v>
      </c>
    </row>
    <row r="1242" spans="1:5" x14ac:dyDescent="0.2">
      <c r="A1242" s="5">
        <v>1814000560</v>
      </c>
      <c r="B1242" s="5" t="s">
        <v>268</v>
      </c>
      <c r="C1242" s="12">
        <v>5000</v>
      </c>
      <c r="D1242" s="18">
        <v>5000</v>
      </c>
      <c r="E1242" s="11">
        <v>737.9</v>
      </c>
    </row>
    <row r="1243" spans="1:5" x14ac:dyDescent="0.2">
      <c r="A1243" s="5">
        <v>1814000740</v>
      </c>
      <c r="B1243" s="5" t="s">
        <v>380</v>
      </c>
      <c r="C1243" s="12">
        <v>50000</v>
      </c>
      <c r="D1243" s="18">
        <v>50000</v>
      </c>
      <c r="E1243" s="11">
        <v>19484.91</v>
      </c>
    </row>
    <row r="1244" spans="1:5" x14ac:dyDescent="0.2">
      <c r="A1244" s="5">
        <v>1814000750</v>
      </c>
      <c r="B1244" s="5" t="s">
        <v>664</v>
      </c>
      <c r="C1244" s="12">
        <v>262000</v>
      </c>
      <c r="D1244" s="18">
        <v>242000</v>
      </c>
      <c r="E1244" s="11">
        <v>212795.67</v>
      </c>
    </row>
    <row r="1245" spans="1:5" x14ac:dyDescent="0.2">
      <c r="A1245" s="5">
        <v>1814000751</v>
      </c>
      <c r="B1245" s="5" t="s">
        <v>665</v>
      </c>
      <c r="C1245" s="12">
        <v>30000</v>
      </c>
      <c r="D1245" s="18">
        <v>30000</v>
      </c>
      <c r="E1245" s="11">
        <v>8430</v>
      </c>
    </row>
    <row r="1246" spans="1:5" x14ac:dyDescent="0.2">
      <c r="A1246" s="5">
        <v>1814000781</v>
      </c>
      <c r="B1246" s="5" t="s">
        <v>666</v>
      </c>
      <c r="C1246" s="12">
        <v>6000</v>
      </c>
      <c r="D1246" s="18">
        <v>6000</v>
      </c>
      <c r="E1246" s="11">
        <v>0</v>
      </c>
    </row>
    <row r="1247" spans="1:5" x14ac:dyDescent="0.2">
      <c r="A1247" s="5">
        <v>1814000782</v>
      </c>
      <c r="B1247" s="5" t="s">
        <v>667</v>
      </c>
      <c r="C1247" s="12">
        <v>35000</v>
      </c>
      <c r="D1247" s="18">
        <v>35000</v>
      </c>
      <c r="E1247" s="11">
        <v>1422.6</v>
      </c>
    </row>
    <row r="1248" spans="1:5" ht="15" x14ac:dyDescent="0.25">
      <c r="A1248" s="5"/>
      <c r="B1248" s="13" t="s">
        <v>668</v>
      </c>
      <c r="C1248" s="20">
        <f>SUM(C1233:C1247)</f>
        <v>1268000</v>
      </c>
      <c r="D1248" s="15">
        <f>SUM(D1233:D1247)</f>
        <v>1187000</v>
      </c>
      <c r="E1248" s="14">
        <f>SUM(E1233:E1247)</f>
        <v>1032721.9000000001</v>
      </c>
    </row>
    <row r="1249" spans="1:6" ht="15" x14ac:dyDescent="0.2">
      <c r="A1249" s="5"/>
      <c r="B1249" s="6" t="s">
        <v>669</v>
      </c>
      <c r="C1249" s="16"/>
      <c r="D1249" s="43"/>
      <c r="E1249" s="11"/>
    </row>
    <row r="1250" spans="1:6" ht="15" x14ac:dyDescent="0.2">
      <c r="A1250" s="5">
        <v>1815100100</v>
      </c>
      <c r="B1250" s="5" t="s">
        <v>670</v>
      </c>
      <c r="C1250" s="12">
        <v>19200000</v>
      </c>
      <c r="D1250" s="18">
        <v>16426000</v>
      </c>
      <c r="E1250" s="11">
        <v>380493.4</v>
      </c>
      <c r="F1250" s="53"/>
    </row>
    <row r="1251" spans="1:6" ht="15" x14ac:dyDescent="0.2">
      <c r="A1251" s="5">
        <v>1815100110</v>
      </c>
      <c r="B1251" s="5" t="s">
        <v>671</v>
      </c>
      <c r="C1251" s="12"/>
      <c r="D1251" s="18"/>
      <c r="E1251" s="11">
        <v>12710</v>
      </c>
      <c r="F1251" s="53"/>
    </row>
    <row r="1252" spans="1:6" x14ac:dyDescent="0.2">
      <c r="A1252" s="5">
        <v>1815100121</v>
      </c>
      <c r="B1252" s="5" t="s">
        <v>672</v>
      </c>
      <c r="C1252" s="12">
        <v>210000</v>
      </c>
      <c r="D1252" s="18">
        <v>155000</v>
      </c>
      <c r="E1252" s="11">
        <v>6382.52</v>
      </c>
    </row>
    <row r="1253" spans="1:6" x14ac:dyDescent="0.2">
      <c r="A1253" s="5">
        <v>1815100122</v>
      </c>
      <c r="B1253" s="5" t="s">
        <v>251</v>
      </c>
      <c r="C1253" s="12">
        <v>160000</v>
      </c>
      <c r="D1253" s="18">
        <v>160000</v>
      </c>
      <c r="E1253" s="11">
        <v>0</v>
      </c>
    </row>
    <row r="1254" spans="1:6" x14ac:dyDescent="0.2">
      <c r="A1254" s="5">
        <v>1815100126</v>
      </c>
      <c r="B1254" s="5" t="s">
        <v>252</v>
      </c>
      <c r="C1254" s="12">
        <v>380000</v>
      </c>
      <c r="D1254" s="18">
        <v>400000</v>
      </c>
      <c r="E1254" s="11">
        <v>0</v>
      </c>
    </row>
    <row r="1255" spans="1:6" x14ac:dyDescent="0.2">
      <c r="A1255" s="5">
        <v>1815100127</v>
      </c>
      <c r="B1255" s="5" t="s">
        <v>253</v>
      </c>
      <c r="C1255" s="12">
        <v>80000</v>
      </c>
      <c r="D1255" s="18">
        <v>110000</v>
      </c>
      <c r="E1255" s="11">
        <v>29004.33</v>
      </c>
    </row>
    <row r="1256" spans="1:6" x14ac:dyDescent="0.2">
      <c r="A1256" s="5">
        <v>1815100128</v>
      </c>
      <c r="B1256" s="5" t="s">
        <v>254</v>
      </c>
      <c r="C1256" s="12">
        <v>45000</v>
      </c>
      <c r="D1256" s="18">
        <v>50000</v>
      </c>
      <c r="E1256" s="11">
        <v>6234.26</v>
      </c>
    </row>
    <row r="1257" spans="1:6" x14ac:dyDescent="0.2">
      <c r="A1257" s="5">
        <v>1815100130</v>
      </c>
      <c r="B1257" s="5" t="s">
        <v>255</v>
      </c>
      <c r="C1257" s="12">
        <v>50000</v>
      </c>
      <c r="D1257" s="18"/>
      <c r="E1257" s="11">
        <v>124.2</v>
      </c>
    </row>
    <row r="1258" spans="1:6" x14ac:dyDescent="0.2">
      <c r="A1258" s="5">
        <v>1815100179</v>
      </c>
      <c r="B1258" s="5" t="s">
        <v>256</v>
      </c>
      <c r="C1258" s="12">
        <v>600000</v>
      </c>
      <c r="D1258" s="18">
        <v>175000</v>
      </c>
      <c r="E1258" s="11">
        <v>7200.82</v>
      </c>
    </row>
    <row r="1259" spans="1:6" x14ac:dyDescent="0.2">
      <c r="A1259" s="5">
        <v>1815100430</v>
      </c>
      <c r="B1259" s="5" t="s">
        <v>673</v>
      </c>
      <c r="C1259" s="55">
        <v>72000</v>
      </c>
      <c r="D1259" s="18">
        <v>60000</v>
      </c>
      <c r="E1259" s="11">
        <v>60061.63</v>
      </c>
    </row>
    <row r="1260" spans="1:6" x14ac:dyDescent="0.2">
      <c r="A1260" s="5">
        <v>1815100431</v>
      </c>
      <c r="B1260" s="5" t="s">
        <v>487</v>
      </c>
      <c r="C1260" s="55">
        <v>145000</v>
      </c>
      <c r="D1260" s="18">
        <v>130000</v>
      </c>
      <c r="E1260" s="11">
        <v>132245.76999999999</v>
      </c>
    </row>
    <row r="1261" spans="1:6" x14ac:dyDescent="0.2">
      <c r="A1261" s="5">
        <v>1815100710</v>
      </c>
      <c r="B1261" s="5" t="s">
        <v>674</v>
      </c>
      <c r="C1261" s="55">
        <v>110000</v>
      </c>
      <c r="D1261" s="18">
        <v>110000</v>
      </c>
      <c r="E1261" s="11">
        <v>33883.910000000003</v>
      </c>
    </row>
    <row r="1262" spans="1:6" x14ac:dyDescent="0.2">
      <c r="A1262" s="5">
        <v>1815100780</v>
      </c>
      <c r="B1262" s="5" t="s">
        <v>675</v>
      </c>
      <c r="C1262" s="55">
        <v>30000</v>
      </c>
      <c r="D1262" s="18">
        <v>30000</v>
      </c>
      <c r="E1262" s="11">
        <v>0</v>
      </c>
    </row>
    <row r="1263" spans="1:6" x14ac:dyDescent="0.2">
      <c r="A1263" s="34">
        <v>1815100781</v>
      </c>
      <c r="B1263" s="34" t="s">
        <v>676</v>
      </c>
      <c r="C1263" s="60">
        <v>170000</v>
      </c>
      <c r="D1263" s="18">
        <v>170000</v>
      </c>
      <c r="E1263" s="11">
        <v>0</v>
      </c>
    </row>
    <row r="1264" spans="1:6" x14ac:dyDescent="0.2">
      <c r="A1264" s="5">
        <v>1815100785</v>
      </c>
      <c r="B1264" s="5" t="s">
        <v>677</v>
      </c>
      <c r="C1264" s="55">
        <v>240000</v>
      </c>
      <c r="D1264" s="18">
        <v>240000</v>
      </c>
      <c r="E1264" s="11">
        <v>69475</v>
      </c>
    </row>
    <row r="1265" spans="1:5" x14ac:dyDescent="0.2">
      <c r="A1265" s="5">
        <v>1815100786</v>
      </c>
      <c r="B1265" s="5" t="s">
        <v>678</v>
      </c>
      <c r="C1265" s="55">
        <v>28000</v>
      </c>
      <c r="D1265" s="62">
        <v>28000</v>
      </c>
      <c r="E1265" s="11">
        <v>0</v>
      </c>
    </row>
    <row r="1266" spans="1:5" x14ac:dyDescent="0.2">
      <c r="A1266" s="5">
        <v>1815100787</v>
      </c>
      <c r="B1266" s="5" t="s">
        <v>679</v>
      </c>
      <c r="C1266" s="55">
        <v>50000</v>
      </c>
      <c r="D1266" s="18">
        <v>50000</v>
      </c>
      <c r="E1266" s="11">
        <v>0</v>
      </c>
    </row>
    <row r="1267" spans="1:5" x14ac:dyDescent="0.2">
      <c r="A1267" s="5">
        <v>1815100814</v>
      </c>
      <c r="B1267" s="5" t="s">
        <v>680</v>
      </c>
      <c r="C1267" s="55">
        <v>50000</v>
      </c>
      <c r="D1267" s="18">
        <v>50000</v>
      </c>
      <c r="E1267" s="11">
        <v>23400</v>
      </c>
    </row>
    <row r="1268" spans="1:5" x14ac:dyDescent="0.2">
      <c r="A1268" s="5">
        <v>1815100815</v>
      </c>
      <c r="B1268" s="5" t="s">
        <v>681</v>
      </c>
      <c r="C1268" s="55">
        <v>75000</v>
      </c>
      <c r="D1268" s="18">
        <v>75000</v>
      </c>
      <c r="E1268" s="11">
        <v>0</v>
      </c>
    </row>
    <row r="1269" spans="1:5" x14ac:dyDescent="0.2">
      <c r="A1269" s="5">
        <v>1815100817</v>
      </c>
      <c r="B1269" s="5" t="s">
        <v>682</v>
      </c>
      <c r="C1269" s="55">
        <v>300000</v>
      </c>
      <c r="D1269" s="18">
        <v>350000</v>
      </c>
      <c r="E1269" s="11">
        <v>195700</v>
      </c>
    </row>
    <row r="1270" spans="1:5" x14ac:dyDescent="0.2">
      <c r="A1270" s="5">
        <v>1815100818</v>
      </c>
      <c r="B1270" s="5" t="s">
        <v>683</v>
      </c>
      <c r="C1270" s="55">
        <v>60000</v>
      </c>
      <c r="D1270" s="18">
        <v>60000</v>
      </c>
      <c r="E1270" s="11">
        <v>39734</v>
      </c>
    </row>
    <row r="1271" spans="1:5" x14ac:dyDescent="0.2">
      <c r="A1271" s="5">
        <v>1815100852</v>
      </c>
      <c r="B1271" s="5" t="s">
        <v>684</v>
      </c>
      <c r="C1271" s="55">
        <v>4400000</v>
      </c>
      <c r="D1271" s="62">
        <v>4400000</v>
      </c>
      <c r="E1271" s="11">
        <v>3847484</v>
      </c>
    </row>
    <row r="1272" spans="1:5" x14ac:dyDescent="0.2">
      <c r="A1272" s="5">
        <v>1815100853</v>
      </c>
      <c r="B1272" s="5" t="s">
        <v>685</v>
      </c>
      <c r="C1272" s="55">
        <v>80000</v>
      </c>
      <c r="D1272" s="18">
        <v>80000</v>
      </c>
      <c r="E1272" s="11">
        <v>78624.800000000003</v>
      </c>
    </row>
    <row r="1273" spans="1:5" x14ac:dyDescent="0.2">
      <c r="A1273" s="5">
        <v>1815100854</v>
      </c>
      <c r="B1273" s="5" t="s">
        <v>686</v>
      </c>
      <c r="C1273" s="55">
        <v>50000</v>
      </c>
      <c r="D1273" s="18">
        <v>50000</v>
      </c>
      <c r="E1273" s="11">
        <v>0</v>
      </c>
    </row>
    <row r="1274" spans="1:5" x14ac:dyDescent="0.2">
      <c r="A1274" s="5">
        <v>1815100855</v>
      </c>
      <c r="B1274" s="5" t="s">
        <v>687</v>
      </c>
      <c r="C1274" s="55">
        <v>50000</v>
      </c>
      <c r="D1274" s="18">
        <v>50000</v>
      </c>
      <c r="E1274" s="11">
        <v>0</v>
      </c>
    </row>
    <row r="1275" spans="1:5" x14ac:dyDescent="0.2">
      <c r="A1275" s="19">
        <v>1815100788</v>
      </c>
      <c r="B1275" s="5" t="s">
        <v>688</v>
      </c>
      <c r="C1275" s="55">
        <v>600000</v>
      </c>
      <c r="D1275" s="18">
        <v>200000</v>
      </c>
      <c r="E1275" s="11">
        <v>0</v>
      </c>
    </row>
    <row r="1276" spans="1:5" x14ac:dyDescent="0.2">
      <c r="A1276" s="5">
        <v>1815100856</v>
      </c>
      <c r="B1276" s="5" t="s">
        <v>689</v>
      </c>
      <c r="C1276" s="55">
        <v>160000</v>
      </c>
      <c r="D1276" s="18">
        <v>160000</v>
      </c>
      <c r="E1276" s="11">
        <v>143844</v>
      </c>
    </row>
    <row r="1277" spans="1:5" x14ac:dyDescent="0.2">
      <c r="A1277" s="5">
        <v>1815100857</v>
      </c>
      <c r="B1277" s="5" t="s">
        <v>690</v>
      </c>
      <c r="C1277" s="55">
        <v>250000</v>
      </c>
      <c r="D1277" s="18">
        <v>250000</v>
      </c>
      <c r="E1277" s="11">
        <v>117000</v>
      </c>
    </row>
    <row r="1278" spans="1:5" x14ac:dyDescent="0.2">
      <c r="A1278" s="51">
        <v>1815110815</v>
      </c>
      <c r="B1278" s="19" t="s">
        <v>691</v>
      </c>
      <c r="C1278" s="55">
        <v>452400</v>
      </c>
      <c r="D1278" s="18"/>
      <c r="E1278" s="11"/>
    </row>
    <row r="1279" spans="1:5" x14ac:dyDescent="0.2">
      <c r="A1279" s="5">
        <v>1815200810</v>
      </c>
      <c r="B1279" s="5" t="s">
        <v>692</v>
      </c>
      <c r="C1279" s="63"/>
      <c r="D1279" s="64">
        <v>0</v>
      </c>
      <c r="E1279" s="11">
        <v>17956364.800000001</v>
      </c>
    </row>
    <row r="1280" spans="1:5" x14ac:dyDescent="0.2">
      <c r="A1280" s="5">
        <v>1815210130</v>
      </c>
      <c r="B1280" s="5" t="s">
        <v>255</v>
      </c>
      <c r="C1280" s="63">
        <v>80000</v>
      </c>
      <c r="D1280" s="64"/>
      <c r="E1280" s="11">
        <v>1780.78</v>
      </c>
    </row>
    <row r="1281" spans="1:6" x14ac:dyDescent="0.2">
      <c r="A1281" s="5">
        <v>1815200812</v>
      </c>
      <c r="B1281" s="5" t="s">
        <v>693</v>
      </c>
      <c r="C1281" s="63">
        <v>80000</v>
      </c>
      <c r="D1281" s="18">
        <v>80000</v>
      </c>
      <c r="E1281" s="11">
        <v>74748.5</v>
      </c>
    </row>
    <row r="1282" spans="1:6" x14ac:dyDescent="0.2">
      <c r="A1282" s="5">
        <v>1815200814</v>
      </c>
      <c r="B1282" s="5" t="s">
        <v>694</v>
      </c>
      <c r="C1282" s="63">
        <v>50000</v>
      </c>
      <c r="D1282" s="18">
        <v>50000</v>
      </c>
      <c r="E1282" s="11">
        <v>49476</v>
      </c>
    </row>
    <row r="1283" spans="1:6" x14ac:dyDescent="0.2">
      <c r="A1283" s="19">
        <v>1815200815</v>
      </c>
      <c r="B1283" s="5" t="s">
        <v>695</v>
      </c>
      <c r="C1283" s="63">
        <v>445300</v>
      </c>
      <c r="D1283" s="18"/>
      <c r="E1283" s="11"/>
    </row>
    <row r="1284" spans="1:6" x14ac:dyDescent="0.2">
      <c r="A1284" s="5">
        <v>1815210100</v>
      </c>
      <c r="B1284" s="5" t="s">
        <v>696</v>
      </c>
      <c r="C1284" s="63">
        <v>16500000</v>
      </c>
      <c r="D1284" s="18">
        <v>14600000</v>
      </c>
      <c r="E1284" s="11">
        <v>0</v>
      </c>
      <c r="F1284" s="40"/>
    </row>
    <row r="1285" spans="1:6" x14ac:dyDescent="0.2">
      <c r="A1285" s="5">
        <v>1815210121</v>
      </c>
      <c r="B1285" s="5" t="s">
        <v>672</v>
      </c>
      <c r="C1285" s="63">
        <v>150000</v>
      </c>
      <c r="D1285" s="18">
        <v>125000</v>
      </c>
      <c r="E1285" s="11">
        <v>33843.15</v>
      </c>
    </row>
    <row r="1286" spans="1:6" x14ac:dyDescent="0.2">
      <c r="A1286" s="5">
        <v>1815210122</v>
      </c>
      <c r="B1286" s="5" t="s">
        <v>251</v>
      </c>
      <c r="C1286" s="63">
        <v>142000</v>
      </c>
      <c r="D1286" s="18">
        <v>142000</v>
      </c>
      <c r="E1286" s="11">
        <v>0</v>
      </c>
    </row>
    <row r="1287" spans="1:6" x14ac:dyDescent="0.2">
      <c r="A1287" s="5">
        <v>1815210126</v>
      </c>
      <c r="B1287" s="5" t="s">
        <v>252</v>
      </c>
      <c r="C1287" s="63">
        <v>300000</v>
      </c>
      <c r="D1287" s="18">
        <v>355000</v>
      </c>
      <c r="E1287" s="11">
        <v>0</v>
      </c>
    </row>
    <row r="1288" spans="1:6" x14ac:dyDescent="0.2">
      <c r="A1288" s="5">
        <v>1815210127</v>
      </c>
      <c r="B1288" s="5" t="s">
        <v>253</v>
      </c>
      <c r="C1288" s="63">
        <v>50000</v>
      </c>
      <c r="D1288" s="18">
        <v>110000</v>
      </c>
      <c r="E1288" s="11">
        <v>6750.51</v>
      </c>
    </row>
    <row r="1289" spans="1:6" x14ac:dyDescent="0.2">
      <c r="A1289" s="5">
        <v>1815210128</v>
      </c>
      <c r="B1289" s="5" t="s">
        <v>254</v>
      </c>
      <c r="C1289" s="63">
        <v>35000</v>
      </c>
      <c r="D1289" s="18">
        <v>43000</v>
      </c>
      <c r="E1289" s="11">
        <v>420.55</v>
      </c>
    </row>
    <row r="1290" spans="1:6" x14ac:dyDescent="0.2">
      <c r="A1290" s="5">
        <v>1815210179</v>
      </c>
      <c r="B1290" s="5" t="s">
        <v>256</v>
      </c>
      <c r="C1290" s="63">
        <v>45000</v>
      </c>
      <c r="D1290" s="18">
        <v>160000</v>
      </c>
      <c r="E1290" s="11">
        <v>2207.5100000000002</v>
      </c>
    </row>
    <row r="1291" spans="1:6" x14ac:dyDescent="0.2">
      <c r="A1291" s="5">
        <v>1815210750</v>
      </c>
      <c r="B1291" s="5" t="s">
        <v>341</v>
      </c>
      <c r="C1291" s="63">
        <v>120000</v>
      </c>
      <c r="D1291" s="18">
        <v>100000</v>
      </c>
      <c r="E1291" s="11">
        <v>109512</v>
      </c>
    </row>
    <row r="1292" spans="1:6" x14ac:dyDescent="0.2">
      <c r="A1292" s="5">
        <v>1815210810</v>
      </c>
      <c r="B1292" s="5" t="s">
        <v>697</v>
      </c>
      <c r="C1292" s="63"/>
      <c r="D1292" s="62">
        <v>0</v>
      </c>
      <c r="E1292" s="11">
        <v>15772065.710000001</v>
      </c>
    </row>
    <row r="1293" spans="1:6" x14ac:dyDescent="0.2">
      <c r="A1293" s="5">
        <v>1815220810</v>
      </c>
      <c r="B1293" s="5" t="s">
        <v>698</v>
      </c>
      <c r="C1293" s="63">
        <v>1000000</v>
      </c>
      <c r="D1293" s="62">
        <v>1000000</v>
      </c>
      <c r="E1293" s="11">
        <v>650000</v>
      </c>
    </row>
    <row r="1294" spans="1:6" ht="15" x14ac:dyDescent="0.25">
      <c r="A1294" s="5"/>
      <c r="B1294" s="13" t="s">
        <v>699</v>
      </c>
      <c r="C1294" s="56">
        <f>SUM(C1250:C1293)</f>
        <v>47094700</v>
      </c>
      <c r="D1294" s="15">
        <f>SUM(D1250:D1293)</f>
        <v>40784000</v>
      </c>
      <c r="E1294" s="14">
        <f>SUM(E1250:E1293)</f>
        <v>39840772.150000006</v>
      </c>
    </row>
    <row r="1295" spans="1:6" ht="15" x14ac:dyDescent="0.2">
      <c r="A1295" s="5"/>
      <c r="B1295" s="6" t="s">
        <v>700</v>
      </c>
      <c r="C1295" s="57"/>
      <c r="D1295" s="43"/>
      <c r="E1295" s="11"/>
    </row>
    <row r="1296" spans="1:6" x14ac:dyDescent="0.2">
      <c r="A1296" s="5">
        <v>1816700810</v>
      </c>
      <c r="B1296" s="5" t="s">
        <v>700</v>
      </c>
      <c r="C1296" s="63">
        <v>785000</v>
      </c>
      <c r="D1296" s="18">
        <v>785000</v>
      </c>
      <c r="E1296" s="11">
        <v>747583</v>
      </c>
    </row>
    <row r="1297" spans="1:5" ht="15" x14ac:dyDescent="0.25">
      <c r="A1297" s="5"/>
      <c r="B1297" s="13" t="s">
        <v>701</v>
      </c>
      <c r="C1297" s="56">
        <f>SUM(C1296)</f>
        <v>785000</v>
      </c>
      <c r="D1297" s="15">
        <f>SUM(D1296)</f>
        <v>785000</v>
      </c>
      <c r="E1297" s="14">
        <f>SUM(E1296)</f>
        <v>747583</v>
      </c>
    </row>
    <row r="1298" spans="1:5" ht="15" x14ac:dyDescent="0.2">
      <c r="A1298" s="5"/>
      <c r="B1298" s="6" t="s">
        <v>702</v>
      </c>
      <c r="C1298" s="57"/>
      <c r="D1298" s="43"/>
      <c r="E1298" s="11"/>
    </row>
    <row r="1299" spans="1:5" x14ac:dyDescent="0.2">
      <c r="A1299" s="5">
        <v>1817200430</v>
      </c>
      <c r="B1299" s="5" t="s">
        <v>703</v>
      </c>
      <c r="C1299" s="63">
        <v>18000</v>
      </c>
      <c r="D1299" s="18">
        <v>18000</v>
      </c>
      <c r="E1299" s="11">
        <v>17547.150000000001</v>
      </c>
    </row>
    <row r="1300" spans="1:5" x14ac:dyDescent="0.2">
      <c r="A1300" s="5">
        <v>1817200740</v>
      </c>
      <c r="B1300" s="5" t="s">
        <v>380</v>
      </c>
      <c r="C1300" s="63">
        <v>10000</v>
      </c>
      <c r="D1300" s="18">
        <v>10000</v>
      </c>
      <c r="E1300" s="11">
        <v>3501</v>
      </c>
    </row>
    <row r="1301" spans="1:5" x14ac:dyDescent="0.2">
      <c r="A1301" s="5">
        <v>1817200750</v>
      </c>
      <c r="B1301" s="5" t="s">
        <v>704</v>
      </c>
      <c r="C1301" s="63">
        <v>31000</v>
      </c>
      <c r="D1301" s="18">
        <v>30000</v>
      </c>
      <c r="E1301" s="11">
        <v>26689.72</v>
      </c>
    </row>
    <row r="1302" spans="1:5" x14ac:dyDescent="0.2">
      <c r="A1302" s="5">
        <v>1817200931</v>
      </c>
      <c r="B1302" s="5" t="s">
        <v>705</v>
      </c>
      <c r="C1302" s="63">
        <v>10000</v>
      </c>
      <c r="D1302" s="18">
        <v>10000</v>
      </c>
      <c r="E1302" s="11">
        <v>557</v>
      </c>
    </row>
    <row r="1303" spans="1:5" ht="15" x14ac:dyDescent="0.25">
      <c r="A1303" s="5"/>
      <c r="B1303" s="13" t="s">
        <v>706</v>
      </c>
      <c r="C1303" s="56">
        <f>SUM(C1299:C1302)</f>
        <v>69000</v>
      </c>
      <c r="D1303" s="15">
        <f>SUM(D1299:D1302)</f>
        <v>68000</v>
      </c>
      <c r="E1303" s="14">
        <f>SUM(E1299:E1302)</f>
        <v>48294.87</v>
      </c>
    </row>
    <row r="1304" spans="1:5" ht="15" x14ac:dyDescent="0.2">
      <c r="A1304" s="5"/>
      <c r="B1304" s="6" t="s">
        <v>707</v>
      </c>
      <c r="C1304" s="57"/>
      <c r="D1304" s="43"/>
      <c r="E1304" s="11"/>
    </row>
    <row r="1305" spans="1:5" x14ac:dyDescent="0.2">
      <c r="A1305" s="5">
        <v>1817300100</v>
      </c>
      <c r="B1305" s="5" t="s">
        <v>708</v>
      </c>
      <c r="C1305" s="63">
        <v>3700000</v>
      </c>
      <c r="D1305" s="18">
        <v>3700000</v>
      </c>
      <c r="E1305" s="11">
        <v>3588227.74</v>
      </c>
    </row>
    <row r="1306" spans="1:5" x14ac:dyDescent="0.2">
      <c r="A1306" s="5">
        <v>1817300121</v>
      </c>
      <c r="B1306" s="5" t="s">
        <v>250</v>
      </c>
      <c r="C1306" s="63">
        <v>60000</v>
      </c>
      <c r="D1306" s="18">
        <v>55000</v>
      </c>
      <c r="E1306" s="11">
        <v>54268.65</v>
      </c>
    </row>
    <row r="1307" spans="1:5" x14ac:dyDescent="0.2">
      <c r="A1307" s="5">
        <v>1817300122</v>
      </c>
      <c r="B1307" s="5" t="s">
        <v>251</v>
      </c>
      <c r="C1307" s="63">
        <v>45000</v>
      </c>
      <c r="D1307" s="18">
        <v>45000</v>
      </c>
      <c r="E1307" s="11">
        <v>40450.51</v>
      </c>
    </row>
    <row r="1308" spans="1:5" x14ac:dyDescent="0.2">
      <c r="A1308" s="5">
        <v>1817300126</v>
      </c>
      <c r="B1308" s="5" t="s">
        <v>252</v>
      </c>
      <c r="C1308" s="63">
        <v>90000</v>
      </c>
      <c r="D1308" s="18">
        <v>85000</v>
      </c>
      <c r="E1308" s="11">
        <v>81810.05</v>
      </c>
    </row>
    <row r="1309" spans="1:5" x14ac:dyDescent="0.2">
      <c r="A1309" s="5">
        <v>1817300127</v>
      </c>
      <c r="B1309" s="5" t="s">
        <v>253</v>
      </c>
      <c r="C1309" s="63">
        <v>300000</v>
      </c>
      <c r="D1309" s="18">
        <v>330000</v>
      </c>
      <c r="E1309" s="11">
        <v>311262.21000000002</v>
      </c>
    </row>
    <row r="1310" spans="1:5" x14ac:dyDescent="0.2">
      <c r="A1310" s="5">
        <v>1817300128</v>
      </c>
      <c r="B1310" s="5" t="s">
        <v>254</v>
      </c>
      <c r="C1310" s="63">
        <v>12000</v>
      </c>
      <c r="D1310" s="18">
        <v>12000</v>
      </c>
      <c r="E1310" s="11">
        <v>10916.45</v>
      </c>
    </row>
    <row r="1311" spans="1:5" x14ac:dyDescent="0.2">
      <c r="A1311" s="5">
        <v>1817300130</v>
      </c>
      <c r="B1311" s="5" t="s">
        <v>255</v>
      </c>
      <c r="C1311" s="63">
        <v>30000</v>
      </c>
      <c r="D1311" s="18">
        <v>35000</v>
      </c>
      <c r="E1311" s="11">
        <v>35461.01</v>
      </c>
    </row>
    <row r="1312" spans="1:5" x14ac:dyDescent="0.2">
      <c r="A1312" s="5">
        <v>1817300179</v>
      </c>
      <c r="B1312" s="5" t="s">
        <v>256</v>
      </c>
      <c r="C1312" s="63">
        <v>450000</v>
      </c>
      <c r="D1312" s="18">
        <v>650000</v>
      </c>
      <c r="E1312" s="11">
        <v>644684.98</v>
      </c>
    </row>
    <row r="1313" spans="1:5" x14ac:dyDescent="0.2">
      <c r="A1313" s="19">
        <v>1817300320</v>
      </c>
      <c r="B1313" s="5" t="s">
        <v>290</v>
      </c>
      <c r="C1313" s="63"/>
      <c r="D1313" s="18"/>
      <c r="E1313" s="11">
        <v>3529</v>
      </c>
    </row>
    <row r="1314" spans="1:5" x14ac:dyDescent="0.2">
      <c r="A1314" s="5">
        <v>1817300750</v>
      </c>
      <c r="B1314" s="5" t="s">
        <v>704</v>
      </c>
      <c r="C1314" s="63">
        <v>78000</v>
      </c>
      <c r="D1314" s="18">
        <v>78000</v>
      </c>
      <c r="E1314" s="11">
        <v>72398.91</v>
      </c>
    </row>
    <row r="1315" spans="1:5" x14ac:dyDescent="0.2">
      <c r="A1315" s="5">
        <v>1817300781</v>
      </c>
      <c r="B1315" s="5" t="s">
        <v>279</v>
      </c>
      <c r="C1315" s="63">
        <v>90000</v>
      </c>
      <c r="D1315" s="18">
        <v>90000</v>
      </c>
      <c r="E1315" s="11">
        <v>82222.66</v>
      </c>
    </row>
    <row r="1316" spans="1:5" x14ac:dyDescent="0.2">
      <c r="A1316" s="5">
        <v>1817300782</v>
      </c>
      <c r="B1316" s="5" t="s">
        <v>709</v>
      </c>
      <c r="C1316" s="63">
        <v>10000</v>
      </c>
      <c r="D1316" s="18">
        <v>10000</v>
      </c>
      <c r="E1316" s="11">
        <v>2644.5</v>
      </c>
    </row>
    <row r="1317" spans="1:5" x14ac:dyDescent="0.2">
      <c r="A1317" s="5">
        <v>1817300783</v>
      </c>
      <c r="B1317" s="5" t="s">
        <v>710</v>
      </c>
      <c r="C1317" s="63">
        <v>5000</v>
      </c>
      <c r="D1317" s="18">
        <v>5000</v>
      </c>
      <c r="E1317" s="11">
        <v>0</v>
      </c>
    </row>
    <row r="1318" spans="1:5" x14ac:dyDescent="0.2">
      <c r="A1318" s="5">
        <v>1817300930</v>
      </c>
      <c r="B1318" s="5" t="s">
        <v>711</v>
      </c>
      <c r="C1318" s="63">
        <v>25000</v>
      </c>
      <c r="D1318" s="18">
        <v>25000</v>
      </c>
      <c r="E1318" s="11">
        <v>5945.01</v>
      </c>
    </row>
    <row r="1319" spans="1:5" x14ac:dyDescent="0.2">
      <c r="A1319" s="5">
        <v>1817300980</v>
      </c>
      <c r="B1319" s="5" t="s">
        <v>261</v>
      </c>
      <c r="C1319" s="63">
        <v>25000</v>
      </c>
      <c r="D1319" s="18">
        <v>25000</v>
      </c>
      <c r="E1319" s="11">
        <v>11766.8</v>
      </c>
    </row>
    <row r="1320" spans="1:5" ht="15" x14ac:dyDescent="0.25">
      <c r="A1320" s="5"/>
      <c r="B1320" s="13" t="s">
        <v>712</v>
      </c>
      <c r="C1320" s="56">
        <f>SUM(C1305:C1319)</f>
        <v>4920000</v>
      </c>
      <c r="D1320" s="15">
        <f>SUM(D1305:D1319)</f>
        <v>5145000</v>
      </c>
      <c r="E1320" s="14">
        <f>SUM(E1305:E1319)</f>
        <v>4945588.4799999995</v>
      </c>
    </row>
    <row r="1321" spans="1:5" ht="15" x14ac:dyDescent="0.2">
      <c r="A1321" s="5"/>
      <c r="B1321" s="6" t="s">
        <v>713</v>
      </c>
      <c r="C1321" s="57"/>
      <c r="D1321" s="43"/>
      <c r="E1321" s="11"/>
    </row>
    <row r="1322" spans="1:5" x14ac:dyDescent="0.2">
      <c r="A1322" s="5">
        <v>1817900750</v>
      </c>
      <c r="B1322" s="5" t="s">
        <v>714</v>
      </c>
      <c r="C1322" s="63">
        <v>140000</v>
      </c>
      <c r="D1322" s="18">
        <v>140000</v>
      </c>
      <c r="E1322" s="11">
        <v>137167</v>
      </c>
    </row>
    <row r="1323" spans="1:5" x14ac:dyDescent="0.2">
      <c r="A1323" s="5">
        <v>1817900751</v>
      </c>
      <c r="B1323" s="5" t="s">
        <v>715</v>
      </c>
      <c r="C1323" s="63">
        <v>540000</v>
      </c>
      <c r="D1323" s="18">
        <v>540000</v>
      </c>
      <c r="E1323" s="11">
        <v>465490.3</v>
      </c>
    </row>
    <row r="1324" spans="1:5" x14ac:dyDescent="0.2">
      <c r="A1324" s="5">
        <v>1817900752</v>
      </c>
      <c r="B1324" s="5" t="s">
        <v>716</v>
      </c>
      <c r="C1324" s="63">
        <v>50000</v>
      </c>
      <c r="D1324" s="18">
        <v>50000</v>
      </c>
      <c r="E1324" s="11">
        <v>0</v>
      </c>
    </row>
    <row r="1325" spans="1:5" x14ac:dyDescent="0.2">
      <c r="A1325" s="5">
        <v>1817900753</v>
      </c>
      <c r="B1325" s="5" t="s">
        <v>717</v>
      </c>
      <c r="C1325" s="63">
        <v>200000</v>
      </c>
      <c r="D1325" s="18">
        <v>200000</v>
      </c>
      <c r="E1325" s="11">
        <v>181451</v>
      </c>
    </row>
    <row r="1326" spans="1:5" x14ac:dyDescent="0.2">
      <c r="A1326" s="5">
        <v>1817900754</v>
      </c>
      <c r="B1326" s="5" t="s">
        <v>718</v>
      </c>
      <c r="C1326" s="63">
        <v>25000</v>
      </c>
      <c r="D1326" s="18">
        <v>25000</v>
      </c>
      <c r="E1326" s="11">
        <v>8500</v>
      </c>
    </row>
    <row r="1327" spans="1:5" x14ac:dyDescent="0.2">
      <c r="A1327" s="5">
        <v>1817900755</v>
      </c>
      <c r="B1327" s="5" t="s">
        <v>719</v>
      </c>
      <c r="C1327" s="63">
        <v>1100000</v>
      </c>
      <c r="D1327" s="18">
        <v>1100000</v>
      </c>
      <c r="E1327" s="11">
        <v>1067681.43</v>
      </c>
    </row>
    <row r="1328" spans="1:5" ht="15" x14ac:dyDescent="0.25">
      <c r="A1328" s="5"/>
      <c r="B1328" s="13" t="s">
        <v>720</v>
      </c>
      <c r="C1328" s="56">
        <f>SUM(C1322:C1327)</f>
        <v>2055000</v>
      </c>
      <c r="D1328" s="15">
        <f>SUM(D1322:D1327)</f>
        <v>2055000</v>
      </c>
      <c r="E1328" s="14">
        <f>SUM(E1322:E1327)</f>
        <v>1860289.73</v>
      </c>
    </row>
    <row r="1329" spans="1:5" ht="15" x14ac:dyDescent="0.2">
      <c r="A1329" s="5"/>
      <c r="B1329" s="6" t="s">
        <v>721</v>
      </c>
      <c r="C1329" s="57"/>
      <c r="D1329" s="43"/>
      <c r="E1329" s="11"/>
    </row>
    <row r="1330" spans="1:5" x14ac:dyDescent="0.2">
      <c r="A1330" s="5">
        <v>1817910430</v>
      </c>
      <c r="B1330" s="5" t="s">
        <v>487</v>
      </c>
      <c r="C1330" s="63">
        <v>48000</v>
      </c>
      <c r="D1330" s="18">
        <v>35000</v>
      </c>
      <c r="E1330" s="11">
        <v>42156.75</v>
      </c>
    </row>
    <row r="1331" spans="1:5" x14ac:dyDescent="0.2">
      <c r="A1331" s="5">
        <v>1817910750</v>
      </c>
      <c r="B1331" s="5" t="s">
        <v>722</v>
      </c>
      <c r="C1331" s="63"/>
      <c r="D1331" s="18">
        <v>0</v>
      </c>
      <c r="E1331" s="11">
        <v>9230</v>
      </c>
    </row>
    <row r="1332" spans="1:5" x14ac:dyDescent="0.2">
      <c r="A1332" s="5">
        <v>1817910780</v>
      </c>
      <c r="B1332" s="5" t="s">
        <v>723</v>
      </c>
      <c r="C1332" s="63">
        <v>385000</v>
      </c>
      <c r="D1332" s="18">
        <v>305000</v>
      </c>
      <c r="E1332" s="11">
        <v>281836.84999999998</v>
      </c>
    </row>
    <row r="1333" spans="1:5" x14ac:dyDescent="0.2">
      <c r="A1333" s="5">
        <v>1817910781</v>
      </c>
      <c r="B1333" s="5" t="s">
        <v>724</v>
      </c>
      <c r="C1333" s="63">
        <v>60000</v>
      </c>
      <c r="D1333" s="18">
        <v>60000</v>
      </c>
      <c r="E1333" s="11">
        <v>2785</v>
      </c>
    </row>
    <row r="1334" spans="1:5" x14ac:dyDescent="0.2">
      <c r="A1334" s="5">
        <v>1817910782</v>
      </c>
      <c r="B1334" s="5" t="s">
        <v>725</v>
      </c>
      <c r="C1334" s="63">
        <v>150000</v>
      </c>
      <c r="D1334" s="18">
        <v>150000</v>
      </c>
      <c r="E1334" s="11">
        <v>119369</v>
      </c>
    </row>
    <row r="1335" spans="1:5" x14ac:dyDescent="0.2">
      <c r="A1335" s="5">
        <v>1817910785</v>
      </c>
      <c r="B1335" s="5" t="s">
        <v>726</v>
      </c>
      <c r="C1335" s="63">
        <v>50000</v>
      </c>
      <c r="D1335" s="18">
        <v>50000</v>
      </c>
      <c r="E1335" s="11">
        <v>12060</v>
      </c>
    </row>
    <row r="1336" spans="1:5" x14ac:dyDescent="0.2">
      <c r="A1336" s="5">
        <v>1817910786</v>
      </c>
      <c r="B1336" s="5" t="s">
        <v>727</v>
      </c>
      <c r="C1336" s="63">
        <v>90000</v>
      </c>
      <c r="D1336" s="18">
        <v>90000</v>
      </c>
      <c r="E1336" s="11">
        <v>82878.61</v>
      </c>
    </row>
    <row r="1337" spans="1:5" x14ac:dyDescent="0.2">
      <c r="A1337" s="5">
        <v>1817910787</v>
      </c>
      <c r="B1337" s="5" t="s">
        <v>728</v>
      </c>
      <c r="C1337" s="63">
        <v>190000</v>
      </c>
      <c r="D1337" s="18">
        <v>160000</v>
      </c>
      <c r="E1337" s="11">
        <v>139820</v>
      </c>
    </row>
    <row r="1338" spans="1:5" x14ac:dyDescent="0.2">
      <c r="A1338" s="5">
        <v>1817910788</v>
      </c>
      <c r="B1338" s="5" t="s">
        <v>729</v>
      </c>
      <c r="C1338" s="63">
        <v>300000</v>
      </c>
      <c r="D1338" s="18">
        <v>300000</v>
      </c>
      <c r="E1338" s="11">
        <v>0</v>
      </c>
    </row>
    <row r="1339" spans="1:5" ht="15" x14ac:dyDescent="0.25">
      <c r="A1339" s="5"/>
      <c r="B1339" s="13" t="s">
        <v>730</v>
      </c>
      <c r="C1339" s="56">
        <f>SUM(C1330:C1338)</f>
        <v>1273000</v>
      </c>
      <c r="D1339" s="15">
        <f>SUM(D1330:D1338)</f>
        <v>1150000</v>
      </c>
      <c r="E1339" s="14">
        <f>SUM(E1330:E1338)</f>
        <v>690136.21</v>
      </c>
    </row>
    <row r="1340" spans="1:5" ht="15" x14ac:dyDescent="0.2">
      <c r="A1340" s="5"/>
      <c r="B1340" s="6" t="s">
        <v>731</v>
      </c>
      <c r="C1340" s="57"/>
      <c r="D1340" s="43"/>
      <c r="E1340" s="11"/>
    </row>
    <row r="1341" spans="1:5" x14ac:dyDescent="0.2">
      <c r="A1341" s="5">
        <v>1817940100</v>
      </c>
      <c r="B1341" s="5" t="s">
        <v>289</v>
      </c>
      <c r="C1341" s="63">
        <v>240000</v>
      </c>
      <c r="D1341" s="18">
        <v>440000</v>
      </c>
      <c r="E1341" s="11">
        <v>425785.82</v>
      </c>
    </row>
    <row r="1342" spans="1:5" x14ac:dyDescent="0.2">
      <c r="A1342" s="5">
        <v>1817940121</v>
      </c>
      <c r="B1342" s="5" t="s">
        <v>672</v>
      </c>
      <c r="C1342" s="63">
        <v>1000</v>
      </c>
      <c r="D1342" s="18">
        <v>3000</v>
      </c>
      <c r="E1342" s="11">
        <v>2307</v>
      </c>
    </row>
    <row r="1343" spans="1:5" x14ac:dyDescent="0.2">
      <c r="A1343" s="5">
        <v>1817940122</v>
      </c>
      <c r="B1343" s="5" t="s">
        <v>443</v>
      </c>
      <c r="C1343" s="63">
        <v>7000</v>
      </c>
      <c r="D1343" s="18">
        <v>7000</v>
      </c>
      <c r="E1343" s="11">
        <v>6265</v>
      </c>
    </row>
    <row r="1344" spans="1:5" x14ac:dyDescent="0.2">
      <c r="A1344" s="5">
        <v>1817940126</v>
      </c>
      <c r="B1344" s="5" t="s">
        <v>252</v>
      </c>
      <c r="C1344" s="63">
        <v>12000</v>
      </c>
      <c r="D1344" s="18">
        <v>16000</v>
      </c>
      <c r="E1344" s="11">
        <v>15427.44</v>
      </c>
    </row>
    <row r="1345" spans="1:5" x14ac:dyDescent="0.2">
      <c r="A1345" s="5">
        <v>1817940127</v>
      </c>
      <c r="B1345" s="5" t="s">
        <v>395</v>
      </c>
      <c r="C1345" s="63">
        <v>32000</v>
      </c>
      <c r="D1345" s="18">
        <v>45000</v>
      </c>
      <c r="E1345" s="11">
        <v>43982.23</v>
      </c>
    </row>
    <row r="1346" spans="1:5" x14ac:dyDescent="0.2">
      <c r="A1346" s="5">
        <v>1817940128</v>
      </c>
      <c r="B1346" s="5" t="s">
        <v>254</v>
      </c>
      <c r="C1346" s="63">
        <v>1500</v>
      </c>
      <c r="D1346" s="18">
        <v>2000</v>
      </c>
      <c r="E1346" s="11">
        <v>1433.7</v>
      </c>
    </row>
    <row r="1347" spans="1:5" x14ac:dyDescent="0.2">
      <c r="A1347" s="5">
        <v>1817940130</v>
      </c>
      <c r="B1347" s="5" t="s">
        <v>255</v>
      </c>
      <c r="C1347" s="63">
        <v>1000</v>
      </c>
      <c r="D1347" s="18">
        <v>1000</v>
      </c>
      <c r="E1347" s="11">
        <v>716.1</v>
      </c>
    </row>
    <row r="1348" spans="1:5" x14ac:dyDescent="0.2">
      <c r="A1348" s="5">
        <v>1817940179</v>
      </c>
      <c r="B1348" s="5" t="s">
        <v>312</v>
      </c>
      <c r="C1348" s="63">
        <v>10000</v>
      </c>
      <c r="D1348" s="18">
        <v>18000</v>
      </c>
      <c r="E1348" s="11">
        <v>17636.78</v>
      </c>
    </row>
    <row r="1349" spans="1:5" x14ac:dyDescent="0.2">
      <c r="A1349" s="5">
        <v>1817940560</v>
      </c>
      <c r="B1349" s="5" t="s">
        <v>268</v>
      </c>
      <c r="C1349" s="63">
        <v>10000</v>
      </c>
      <c r="D1349" s="18">
        <v>10000</v>
      </c>
      <c r="E1349" s="11">
        <v>2308.1999999999998</v>
      </c>
    </row>
    <row r="1350" spans="1:5" x14ac:dyDescent="0.2">
      <c r="A1350" s="5">
        <v>1817940740</v>
      </c>
      <c r="B1350" s="5" t="s">
        <v>732</v>
      </c>
      <c r="C1350" s="63">
        <v>40000</v>
      </c>
      <c r="D1350" s="18">
        <v>40000</v>
      </c>
      <c r="E1350" s="11">
        <v>12274</v>
      </c>
    </row>
    <row r="1351" spans="1:5" x14ac:dyDescent="0.2">
      <c r="A1351" s="5">
        <v>1817940750</v>
      </c>
      <c r="B1351" s="5" t="s">
        <v>333</v>
      </c>
      <c r="C1351" s="63">
        <v>292000</v>
      </c>
      <c r="D1351" s="18">
        <v>282000</v>
      </c>
      <c r="E1351" s="11">
        <v>266560.78999999998</v>
      </c>
    </row>
    <row r="1352" spans="1:5" x14ac:dyDescent="0.2">
      <c r="A1352" s="5">
        <v>1817940980</v>
      </c>
      <c r="B1352" s="5" t="s">
        <v>733</v>
      </c>
      <c r="C1352" s="63">
        <v>90000</v>
      </c>
      <c r="D1352" s="18">
        <v>90000</v>
      </c>
      <c r="E1352" s="11">
        <v>10588.5</v>
      </c>
    </row>
    <row r="1353" spans="1:5" x14ac:dyDescent="0.2">
      <c r="A1353" s="5">
        <v>1817940981</v>
      </c>
      <c r="B1353" s="5" t="s">
        <v>734</v>
      </c>
      <c r="C1353" s="63">
        <v>30000</v>
      </c>
      <c r="D1353" s="18">
        <v>30000</v>
      </c>
      <c r="E1353" s="11">
        <v>2688.6</v>
      </c>
    </row>
    <row r="1354" spans="1:5" ht="15" x14ac:dyDescent="0.25">
      <c r="A1354" s="5"/>
      <c r="B1354" s="13" t="s">
        <v>735</v>
      </c>
      <c r="C1354" s="56">
        <f>SUM(C1341:C1353)</f>
        <v>766500</v>
      </c>
      <c r="D1354" s="15">
        <f>SUM(D1341:D1353)</f>
        <v>984000</v>
      </c>
      <c r="E1354" s="14">
        <f>SUM(E1341:E1353)</f>
        <v>807974.16</v>
      </c>
    </row>
    <row r="1355" spans="1:5" ht="15" x14ac:dyDescent="0.2">
      <c r="A1355" s="5"/>
      <c r="B1355" s="13" t="s">
        <v>736</v>
      </c>
      <c r="C1355" s="65"/>
      <c r="D1355" s="15"/>
      <c r="E1355" s="11"/>
    </row>
    <row r="1356" spans="1:5" x14ac:dyDescent="0.2">
      <c r="A1356" s="5">
        <v>1817950100</v>
      </c>
      <c r="B1356" s="5" t="s">
        <v>138</v>
      </c>
      <c r="C1356" s="63">
        <v>1630000</v>
      </c>
      <c r="D1356" s="18">
        <v>1630000</v>
      </c>
      <c r="E1356" s="11">
        <v>1593581.61</v>
      </c>
    </row>
    <row r="1357" spans="1:5" x14ac:dyDescent="0.2">
      <c r="A1357" s="5">
        <v>1817950121</v>
      </c>
      <c r="B1357" s="5" t="s">
        <v>250</v>
      </c>
      <c r="C1357" s="63">
        <v>38000</v>
      </c>
      <c r="D1357" s="18">
        <v>38000</v>
      </c>
      <c r="E1357" s="11">
        <v>37090.94</v>
      </c>
    </row>
    <row r="1358" spans="1:5" x14ac:dyDescent="0.2">
      <c r="A1358" s="5">
        <v>1817950122</v>
      </c>
      <c r="B1358" s="5" t="s">
        <v>443</v>
      </c>
      <c r="C1358" s="63">
        <v>22000</v>
      </c>
      <c r="D1358" s="18">
        <v>22000</v>
      </c>
      <c r="E1358" s="11">
        <v>20073.599999999999</v>
      </c>
    </row>
    <row r="1359" spans="1:5" x14ac:dyDescent="0.2">
      <c r="A1359" s="5">
        <v>1817950126</v>
      </c>
      <c r="B1359" s="5" t="s">
        <v>252</v>
      </c>
      <c r="C1359" s="63">
        <v>55000</v>
      </c>
      <c r="D1359" s="18">
        <v>55000</v>
      </c>
      <c r="E1359" s="11">
        <v>52955.86</v>
      </c>
    </row>
    <row r="1360" spans="1:5" x14ac:dyDescent="0.2">
      <c r="A1360" s="5">
        <v>1817950127</v>
      </c>
      <c r="B1360" s="5" t="s">
        <v>395</v>
      </c>
      <c r="C1360" s="63">
        <v>100000</v>
      </c>
      <c r="D1360" s="18">
        <v>105000</v>
      </c>
      <c r="E1360" s="11">
        <v>104837.68</v>
      </c>
    </row>
    <row r="1361" spans="1:5" x14ac:dyDescent="0.2">
      <c r="A1361" s="5">
        <v>1817950128</v>
      </c>
      <c r="B1361" s="5" t="s">
        <v>254</v>
      </c>
      <c r="C1361" s="63">
        <v>6000</v>
      </c>
      <c r="D1361" s="18">
        <v>6000</v>
      </c>
      <c r="E1361" s="11">
        <v>4607.3900000000003</v>
      </c>
    </row>
    <row r="1362" spans="1:5" x14ac:dyDescent="0.2">
      <c r="A1362" s="5">
        <v>1817950130</v>
      </c>
      <c r="B1362" s="5" t="s">
        <v>255</v>
      </c>
      <c r="C1362" s="63">
        <v>20000</v>
      </c>
      <c r="D1362" s="18">
        <v>20000</v>
      </c>
      <c r="E1362" s="11">
        <v>19545.45</v>
      </c>
    </row>
    <row r="1363" spans="1:5" x14ac:dyDescent="0.2">
      <c r="A1363" s="5">
        <v>1817950179</v>
      </c>
      <c r="B1363" s="5" t="s">
        <v>312</v>
      </c>
      <c r="C1363" s="63">
        <v>230000</v>
      </c>
      <c r="D1363" s="18">
        <v>240000</v>
      </c>
      <c r="E1363" s="11">
        <v>235171.45</v>
      </c>
    </row>
    <row r="1364" spans="1:5" x14ac:dyDescent="0.2">
      <c r="A1364" s="5">
        <v>1817950320</v>
      </c>
      <c r="B1364" s="5" t="s">
        <v>290</v>
      </c>
      <c r="C1364" s="63"/>
      <c r="D1364" s="18"/>
      <c r="E1364" s="11">
        <v>809</v>
      </c>
    </row>
    <row r="1365" spans="1:5" x14ac:dyDescent="0.2">
      <c r="A1365" s="5">
        <v>1817950430</v>
      </c>
      <c r="B1365" s="5" t="s">
        <v>737</v>
      </c>
      <c r="C1365" s="55">
        <v>39000</v>
      </c>
      <c r="D1365" s="18">
        <v>12000</v>
      </c>
      <c r="E1365" s="11">
        <v>21999.24</v>
      </c>
    </row>
    <row r="1366" spans="1:5" x14ac:dyDescent="0.2">
      <c r="A1366" s="5">
        <v>1817950450</v>
      </c>
      <c r="B1366" s="5" t="s">
        <v>738</v>
      </c>
      <c r="C1366" s="55">
        <v>40000</v>
      </c>
      <c r="D1366" s="18">
        <v>40000</v>
      </c>
      <c r="E1366" s="11">
        <v>39616</v>
      </c>
    </row>
    <row r="1367" spans="1:5" x14ac:dyDescent="0.2">
      <c r="A1367" s="5">
        <v>1817950750</v>
      </c>
      <c r="B1367" s="5" t="s">
        <v>739</v>
      </c>
      <c r="C1367" s="55">
        <v>250000</v>
      </c>
      <c r="D1367" s="18">
        <v>250000</v>
      </c>
      <c r="E1367" s="11">
        <v>160937</v>
      </c>
    </row>
    <row r="1368" spans="1:5" x14ac:dyDescent="0.2">
      <c r="A1368" s="5">
        <v>1817950751</v>
      </c>
      <c r="B1368" s="5" t="s">
        <v>740</v>
      </c>
      <c r="C1368" s="55">
        <v>260000</v>
      </c>
      <c r="D1368" s="18">
        <v>260000</v>
      </c>
      <c r="E1368" s="11">
        <v>101208.5</v>
      </c>
    </row>
    <row r="1369" spans="1:5" x14ac:dyDescent="0.2">
      <c r="A1369" s="5">
        <v>1817950754</v>
      </c>
      <c r="B1369" s="5" t="s">
        <v>741</v>
      </c>
      <c r="C1369" s="55">
        <v>100000</v>
      </c>
      <c r="D1369" s="18">
        <v>100000</v>
      </c>
      <c r="E1369" s="11">
        <v>71629</v>
      </c>
    </row>
    <row r="1370" spans="1:5" x14ac:dyDescent="0.2">
      <c r="A1370" s="5">
        <v>1817950755</v>
      </c>
      <c r="B1370" s="5" t="s">
        <v>742</v>
      </c>
      <c r="C1370" s="55">
        <v>23000</v>
      </c>
      <c r="D1370" s="18">
        <v>23000</v>
      </c>
      <c r="E1370" s="11">
        <v>0</v>
      </c>
    </row>
    <row r="1371" spans="1:5" x14ac:dyDescent="0.2">
      <c r="A1371" s="5">
        <v>1817950756</v>
      </c>
      <c r="B1371" s="5" t="s">
        <v>743</v>
      </c>
      <c r="C1371" s="55">
        <v>50000</v>
      </c>
      <c r="D1371" s="18">
        <v>50000</v>
      </c>
      <c r="E1371" s="11">
        <v>0</v>
      </c>
    </row>
    <row r="1372" spans="1:5" x14ac:dyDescent="0.2">
      <c r="A1372" s="5">
        <v>1817950758</v>
      </c>
      <c r="B1372" s="5" t="s">
        <v>125</v>
      </c>
      <c r="C1372" s="55">
        <v>125000</v>
      </c>
      <c r="D1372" s="18">
        <v>125000</v>
      </c>
      <c r="E1372" s="11">
        <v>45089.64</v>
      </c>
    </row>
    <row r="1373" spans="1:5" x14ac:dyDescent="0.2">
      <c r="A1373" s="5">
        <v>1817950759</v>
      </c>
      <c r="B1373" s="5" t="s">
        <v>126</v>
      </c>
      <c r="C1373" s="55">
        <v>22000</v>
      </c>
      <c r="D1373" s="18">
        <v>22000</v>
      </c>
      <c r="E1373" s="11">
        <v>10000</v>
      </c>
    </row>
    <row r="1374" spans="1:5" x14ac:dyDescent="0.2">
      <c r="A1374" s="5">
        <v>1817950760</v>
      </c>
      <c r="B1374" s="5" t="s">
        <v>744</v>
      </c>
      <c r="C1374" s="55">
        <v>300000</v>
      </c>
      <c r="D1374" s="18">
        <v>300000</v>
      </c>
      <c r="E1374" s="11">
        <v>160576.59</v>
      </c>
    </row>
    <row r="1375" spans="1:5" x14ac:dyDescent="0.2">
      <c r="A1375" s="5">
        <v>1817950761</v>
      </c>
      <c r="B1375" s="5" t="s">
        <v>745</v>
      </c>
      <c r="C1375" s="55">
        <v>60000</v>
      </c>
      <c r="D1375" s="18">
        <v>60000</v>
      </c>
      <c r="E1375" s="11">
        <v>0</v>
      </c>
    </row>
    <row r="1376" spans="1:5" x14ac:dyDescent="0.2">
      <c r="A1376" s="5">
        <v>1817950780</v>
      </c>
      <c r="B1376" s="5" t="s">
        <v>746</v>
      </c>
      <c r="C1376" s="55">
        <v>40000</v>
      </c>
      <c r="D1376" s="18">
        <v>40000</v>
      </c>
      <c r="E1376" s="11">
        <v>36333</v>
      </c>
    </row>
    <row r="1377" spans="1:6" x14ac:dyDescent="0.2">
      <c r="A1377" s="5">
        <v>1817950781</v>
      </c>
      <c r="B1377" s="5" t="s">
        <v>747</v>
      </c>
      <c r="C1377" s="55">
        <v>145000</v>
      </c>
      <c r="D1377" s="18">
        <v>95000</v>
      </c>
      <c r="E1377" s="11">
        <v>72250</v>
      </c>
    </row>
    <row r="1378" spans="1:6" x14ac:dyDescent="0.2">
      <c r="A1378" s="5">
        <v>1817950782</v>
      </c>
      <c r="B1378" s="5" t="s">
        <v>748</v>
      </c>
      <c r="C1378" s="55">
        <v>50000</v>
      </c>
      <c r="D1378" s="18">
        <v>50000</v>
      </c>
      <c r="E1378" s="11">
        <v>0</v>
      </c>
    </row>
    <row r="1379" spans="1:6" x14ac:dyDescent="0.2">
      <c r="A1379" s="5">
        <v>1817950783</v>
      </c>
      <c r="B1379" s="5" t="s">
        <v>749</v>
      </c>
      <c r="C1379" s="55">
        <v>40000</v>
      </c>
      <c r="D1379" s="18">
        <v>40000</v>
      </c>
      <c r="E1379" s="11">
        <v>10879.3</v>
      </c>
    </row>
    <row r="1380" spans="1:6" ht="15" x14ac:dyDescent="0.25">
      <c r="A1380" s="5"/>
      <c r="B1380" s="13" t="s">
        <v>750</v>
      </c>
      <c r="C1380" s="56">
        <f>SUM(C1356:C1379)</f>
        <v>3645000</v>
      </c>
      <c r="D1380" s="15">
        <f>SUM(D1356:D1379)</f>
        <v>3583000</v>
      </c>
      <c r="E1380" s="14">
        <f>SUM(E1356:E1379)</f>
        <v>2799191.2499999995</v>
      </c>
    </row>
    <row r="1381" spans="1:6" ht="15" x14ac:dyDescent="0.25">
      <c r="A1381" s="5"/>
      <c r="B1381" s="13" t="s">
        <v>751</v>
      </c>
      <c r="C1381" s="56">
        <f>+C895+C923+C967+C994+C1020+C1046+C1072+C1098+C1124+C1150+C1176+C1197+C1211+C1221+C1231+C1248+C1294+C1297+C1303+C1320+C1328+C1339+C1354+C1380</f>
        <v>175459800</v>
      </c>
      <c r="D1381" s="15">
        <f>+D895+D923+D967+D994+D1020+D1046+D1072+D1098+D1124+D1150+D1176+D1197+D1211+D1221+D1231+D1248+D1294+D1297+D1303+D1320+D1328+D1339+D1354+D1380</f>
        <v>159174500</v>
      </c>
      <c r="E1381" s="14">
        <f>+E895+E923+E967+E994+E1020+E1046+E1072+E1098+E1124+E1150+E1176+E1197+E1211+E1221+E1231+E1248+E1294+E1297+E1303+E1320+E1328+E1339+E1354+E1380</f>
        <v>150412906.78999999</v>
      </c>
      <c r="F1381" s="52"/>
    </row>
    <row r="1382" spans="1:6" ht="15" x14ac:dyDescent="0.2">
      <c r="A1382" s="5"/>
      <c r="B1382" s="6" t="s">
        <v>752</v>
      </c>
      <c r="C1382" s="57"/>
      <c r="D1382" s="43"/>
      <c r="E1382" s="11"/>
    </row>
    <row r="1383" spans="1:6" x14ac:dyDescent="0.2">
      <c r="A1383" s="5">
        <v>1822000100</v>
      </c>
      <c r="B1383" s="5" t="s">
        <v>708</v>
      </c>
      <c r="C1383" s="63">
        <v>720000</v>
      </c>
      <c r="D1383" s="18">
        <v>652000</v>
      </c>
      <c r="E1383" s="11">
        <v>738604.21</v>
      </c>
    </row>
    <row r="1384" spans="1:6" x14ac:dyDescent="0.2">
      <c r="A1384" s="5">
        <v>1822000121</v>
      </c>
      <c r="B1384" s="5" t="s">
        <v>250</v>
      </c>
      <c r="C1384" s="63">
        <v>4000</v>
      </c>
      <c r="D1384" s="18">
        <v>4000</v>
      </c>
      <c r="E1384" s="11">
        <v>3766.5</v>
      </c>
    </row>
    <row r="1385" spans="1:6" x14ac:dyDescent="0.2">
      <c r="A1385" s="5">
        <v>1822000122</v>
      </c>
      <c r="B1385" s="5" t="s">
        <v>251</v>
      </c>
      <c r="C1385" s="63">
        <v>7000</v>
      </c>
      <c r="D1385" s="18">
        <v>10000</v>
      </c>
      <c r="E1385" s="11">
        <v>9883</v>
      </c>
    </row>
    <row r="1386" spans="1:6" x14ac:dyDescent="0.2">
      <c r="A1386" s="5">
        <v>1822000126</v>
      </c>
      <c r="B1386" s="5" t="s">
        <v>252</v>
      </c>
      <c r="C1386" s="63">
        <v>20000</v>
      </c>
      <c r="D1386" s="18">
        <v>23000</v>
      </c>
      <c r="E1386" s="11">
        <v>21600</v>
      </c>
    </row>
    <row r="1387" spans="1:6" x14ac:dyDescent="0.2">
      <c r="A1387" s="5">
        <v>1822000127</v>
      </c>
      <c r="B1387" s="5" t="s">
        <v>253</v>
      </c>
      <c r="C1387" s="63">
        <v>60000</v>
      </c>
      <c r="D1387" s="18">
        <v>80000</v>
      </c>
      <c r="E1387" s="11">
        <v>76574.399999999994</v>
      </c>
    </row>
    <row r="1388" spans="1:6" x14ac:dyDescent="0.2">
      <c r="A1388" s="5">
        <v>1822000128</v>
      </c>
      <c r="B1388" s="5" t="s">
        <v>254</v>
      </c>
      <c r="C1388" s="63">
        <v>3000</v>
      </c>
      <c r="D1388" s="18">
        <v>3000</v>
      </c>
      <c r="E1388" s="11">
        <v>2223.54</v>
      </c>
    </row>
    <row r="1389" spans="1:6" x14ac:dyDescent="0.2">
      <c r="A1389" s="5">
        <v>1822000130</v>
      </c>
      <c r="B1389" s="5" t="s">
        <v>255</v>
      </c>
      <c r="C1389" s="63">
        <v>7000</v>
      </c>
      <c r="D1389" s="18">
        <v>7000</v>
      </c>
      <c r="E1389" s="11">
        <v>6940.5</v>
      </c>
    </row>
    <row r="1390" spans="1:6" x14ac:dyDescent="0.2">
      <c r="A1390" s="5">
        <v>1822000179</v>
      </c>
      <c r="B1390" s="5" t="s">
        <v>256</v>
      </c>
      <c r="C1390" s="63">
        <v>15000</v>
      </c>
      <c r="D1390" s="18">
        <v>28000</v>
      </c>
      <c r="E1390" s="11">
        <v>26526.29</v>
      </c>
    </row>
    <row r="1391" spans="1:6" ht="15" x14ac:dyDescent="0.25">
      <c r="A1391" s="5"/>
      <c r="B1391" s="13" t="s">
        <v>753</v>
      </c>
      <c r="C1391" s="56">
        <f>SUM(C1383:C1390)</f>
        <v>836000</v>
      </c>
      <c r="D1391" s="15">
        <f>SUM(D1383:D1390)</f>
        <v>807000</v>
      </c>
      <c r="E1391" s="14">
        <f>SUM(E1383:E1390)</f>
        <v>886118.44000000006</v>
      </c>
    </row>
    <row r="1392" spans="1:6" ht="15" x14ac:dyDescent="0.2">
      <c r="A1392" s="5"/>
      <c r="B1392" s="6" t="s">
        <v>754</v>
      </c>
      <c r="C1392" s="57"/>
      <c r="D1392" s="43"/>
      <c r="E1392" s="11"/>
    </row>
    <row r="1393" spans="1:5" x14ac:dyDescent="0.2">
      <c r="A1393" s="5">
        <v>1822222100</v>
      </c>
      <c r="B1393" s="5" t="s">
        <v>311</v>
      </c>
      <c r="C1393" s="63">
        <v>1350000</v>
      </c>
      <c r="D1393" s="18">
        <v>410000</v>
      </c>
      <c r="E1393" s="11">
        <v>397603</v>
      </c>
    </row>
    <row r="1394" spans="1:5" x14ac:dyDescent="0.2">
      <c r="A1394" s="5">
        <v>1822222121</v>
      </c>
      <c r="B1394" s="5" t="s">
        <v>250</v>
      </c>
      <c r="C1394" s="63">
        <v>20000</v>
      </c>
      <c r="D1394" s="18">
        <v>5000</v>
      </c>
      <c r="E1394" s="11">
        <v>5031</v>
      </c>
    </row>
    <row r="1395" spans="1:5" x14ac:dyDescent="0.2">
      <c r="A1395" s="5">
        <v>1822222122</v>
      </c>
      <c r="B1395" s="5" t="s">
        <v>251</v>
      </c>
      <c r="C1395" s="63">
        <v>30000</v>
      </c>
      <c r="D1395" s="18">
        <v>6000</v>
      </c>
      <c r="E1395" s="11">
        <v>5055</v>
      </c>
    </row>
    <row r="1396" spans="1:5" x14ac:dyDescent="0.2">
      <c r="A1396" s="5">
        <v>1822222126</v>
      </c>
      <c r="B1396" s="5" t="s">
        <v>252</v>
      </c>
      <c r="C1396" s="63">
        <v>60000</v>
      </c>
      <c r="D1396" s="18">
        <v>14000</v>
      </c>
      <c r="E1396" s="11">
        <v>12688</v>
      </c>
    </row>
    <row r="1397" spans="1:5" x14ac:dyDescent="0.2">
      <c r="A1397" s="5">
        <v>1822222127</v>
      </c>
      <c r="B1397" s="5" t="s">
        <v>253</v>
      </c>
      <c r="C1397" s="63">
        <v>135000</v>
      </c>
      <c r="D1397" s="18">
        <v>60000</v>
      </c>
      <c r="E1397" s="11">
        <v>57692</v>
      </c>
    </row>
    <row r="1398" spans="1:5" x14ac:dyDescent="0.2">
      <c r="A1398" s="5">
        <v>1822222128</v>
      </c>
      <c r="B1398" s="5" t="s">
        <v>254</v>
      </c>
      <c r="C1398" s="63">
        <v>8000</v>
      </c>
      <c r="D1398" s="18">
        <v>2000</v>
      </c>
      <c r="E1398" s="11">
        <v>1166</v>
      </c>
    </row>
    <row r="1399" spans="1:5" x14ac:dyDescent="0.2">
      <c r="A1399" s="5">
        <v>1822222130</v>
      </c>
      <c r="B1399" s="5" t="s">
        <v>255</v>
      </c>
      <c r="C1399" s="63">
        <v>41000</v>
      </c>
      <c r="D1399" s="18">
        <v>13000</v>
      </c>
      <c r="E1399" s="11">
        <v>12606</v>
      </c>
    </row>
    <row r="1400" spans="1:5" x14ac:dyDescent="0.2">
      <c r="A1400" s="5">
        <v>1822222179</v>
      </c>
      <c r="B1400" s="5" t="s">
        <v>256</v>
      </c>
      <c r="C1400" s="63">
        <v>170000</v>
      </c>
      <c r="D1400" s="18">
        <v>68000</v>
      </c>
      <c r="E1400" s="11">
        <v>67696</v>
      </c>
    </row>
    <row r="1401" spans="1:5" x14ac:dyDescent="0.2">
      <c r="A1401" s="5">
        <v>1822222450</v>
      </c>
      <c r="B1401" s="5" t="s">
        <v>738</v>
      </c>
      <c r="C1401" s="63">
        <v>20000</v>
      </c>
      <c r="D1401" s="18">
        <v>20000</v>
      </c>
      <c r="E1401" s="11">
        <v>6106</v>
      </c>
    </row>
    <row r="1402" spans="1:5" x14ac:dyDescent="0.2">
      <c r="A1402" s="5">
        <v>1822222409</v>
      </c>
      <c r="B1402" s="5" t="s">
        <v>755</v>
      </c>
      <c r="C1402" s="63">
        <v>38000</v>
      </c>
      <c r="D1402" s="18">
        <v>38000</v>
      </c>
      <c r="E1402" s="11">
        <v>40907</v>
      </c>
    </row>
    <row r="1403" spans="1:5" x14ac:dyDescent="0.2">
      <c r="A1403" s="5">
        <v>1822222780</v>
      </c>
      <c r="B1403" s="5" t="s">
        <v>756</v>
      </c>
      <c r="C1403" s="63">
        <v>2745000</v>
      </c>
      <c r="D1403" s="18">
        <v>2470000</v>
      </c>
      <c r="E1403" s="11">
        <v>1088797</v>
      </c>
    </row>
    <row r="1404" spans="1:5" x14ac:dyDescent="0.2">
      <c r="A1404" s="5">
        <v>1822222781</v>
      </c>
      <c r="B1404" s="5" t="s">
        <v>757</v>
      </c>
      <c r="C1404" s="63">
        <v>300000</v>
      </c>
      <c r="D1404" s="18">
        <v>265000</v>
      </c>
      <c r="E1404" s="11">
        <v>117708</v>
      </c>
    </row>
    <row r="1405" spans="1:5" x14ac:dyDescent="0.2">
      <c r="A1405" s="5">
        <v>1822222782</v>
      </c>
      <c r="B1405" s="5" t="s">
        <v>758</v>
      </c>
      <c r="C1405" s="63">
        <v>552000</v>
      </c>
      <c r="D1405" s="18">
        <v>700000</v>
      </c>
      <c r="E1405" s="11">
        <v>520000</v>
      </c>
    </row>
    <row r="1406" spans="1:5" x14ac:dyDescent="0.2">
      <c r="A1406" s="5">
        <v>1822222783</v>
      </c>
      <c r="B1406" s="5" t="s">
        <v>759</v>
      </c>
      <c r="C1406" s="63">
        <v>1500000</v>
      </c>
      <c r="D1406" s="62">
        <v>3800000</v>
      </c>
      <c r="E1406" s="11">
        <v>455284</v>
      </c>
    </row>
    <row r="1407" spans="1:5" x14ac:dyDescent="0.2">
      <c r="A1407" s="5">
        <v>1822222784</v>
      </c>
      <c r="B1407" s="5" t="s">
        <v>760</v>
      </c>
      <c r="C1407" s="63">
        <v>1080000</v>
      </c>
      <c r="D1407" s="18">
        <v>935000</v>
      </c>
      <c r="E1407" s="11">
        <v>486161</v>
      </c>
    </row>
    <row r="1408" spans="1:5" x14ac:dyDescent="0.2">
      <c r="A1408" s="5">
        <v>1822222785</v>
      </c>
      <c r="B1408" s="5" t="s">
        <v>761</v>
      </c>
      <c r="C1408" s="63">
        <v>220000</v>
      </c>
      <c r="D1408" s="18">
        <v>210000</v>
      </c>
      <c r="E1408" s="11">
        <v>199701</v>
      </c>
    </row>
    <row r="1409" spans="1:5" x14ac:dyDescent="0.2">
      <c r="A1409" s="5">
        <v>1822222786</v>
      </c>
      <c r="B1409" s="5" t="s">
        <v>762</v>
      </c>
      <c r="C1409" s="63">
        <v>690000</v>
      </c>
      <c r="D1409" s="18">
        <v>425000</v>
      </c>
      <c r="E1409" s="11">
        <v>377639</v>
      </c>
    </row>
    <row r="1410" spans="1:5" x14ac:dyDescent="0.2">
      <c r="A1410" s="5">
        <v>1822222787</v>
      </c>
      <c r="B1410" s="5" t="s">
        <v>763</v>
      </c>
      <c r="C1410" s="63">
        <v>50000</v>
      </c>
      <c r="D1410" s="18">
        <v>20000</v>
      </c>
      <c r="E1410" s="11">
        <v>1500</v>
      </c>
    </row>
    <row r="1411" spans="1:5" x14ac:dyDescent="0.2">
      <c r="A1411" s="5">
        <v>1822222788</v>
      </c>
      <c r="B1411" s="5" t="s">
        <v>764</v>
      </c>
      <c r="C1411" s="63">
        <v>570000</v>
      </c>
      <c r="D1411" s="18">
        <v>520000</v>
      </c>
      <c r="E1411" s="11">
        <v>362151</v>
      </c>
    </row>
    <row r="1412" spans="1:5" x14ac:dyDescent="0.2">
      <c r="A1412" s="5">
        <v>1822222789</v>
      </c>
      <c r="B1412" s="5" t="s">
        <v>765</v>
      </c>
      <c r="C1412" s="63">
        <v>140000</v>
      </c>
      <c r="D1412" s="18">
        <v>140000</v>
      </c>
      <c r="E1412" s="11">
        <v>130918</v>
      </c>
    </row>
    <row r="1413" spans="1:5" x14ac:dyDescent="0.2">
      <c r="A1413" s="5">
        <v>1822222790</v>
      </c>
      <c r="B1413" s="5" t="s">
        <v>766</v>
      </c>
      <c r="C1413" s="63">
        <v>90000</v>
      </c>
      <c r="D1413" s="18">
        <v>90000</v>
      </c>
      <c r="E1413" s="11">
        <v>48660</v>
      </c>
    </row>
    <row r="1414" spans="1:5" x14ac:dyDescent="0.2">
      <c r="A1414" s="5">
        <v>1822222791</v>
      </c>
      <c r="B1414" s="5" t="s">
        <v>132</v>
      </c>
      <c r="C1414" s="63">
        <v>378000</v>
      </c>
      <c r="D1414" s="18"/>
      <c r="E1414" s="11">
        <v>0</v>
      </c>
    </row>
    <row r="1415" spans="1:5" x14ac:dyDescent="0.2">
      <c r="A1415" s="5">
        <v>1822222810</v>
      </c>
      <c r="B1415" s="5" t="s">
        <v>767</v>
      </c>
      <c r="C1415" s="63">
        <v>2471000</v>
      </c>
      <c r="D1415" s="18">
        <v>2471000</v>
      </c>
      <c r="E1415" s="11">
        <v>1495236</v>
      </c>
    </row>
    <row r="1416" spans="1:5" x14ac:dyDescent="0.2">
      <c r="A1416" s="5">
        <v>1822222813</v>
      </c>
      <c r="B1416" s="5" t="s">
        <v>768</v>
      </c>
      <c r="C1416" s="63">
        <v>630000</v>
      </c>
      <c r="D1416" s="18">
        <v>550000</v>
      </c>
      <c r="E1416" s="11">
        <v>554744</v>
      </c>
    </row>
    <row r="1417" spans="1:5" x14ac:dyDescent="0.2">
      <c r="A1417" s="5">
        <v>1822222814</v>
      </c>
      <c r="B1417" s="5" t="s">
        <v>769</v>
      </c>
      <c r="C1417" s="63">
        <v>200000</v>
      </c>
      <c r="D1417" s="18">
        <v>200000</v>
      </c>
      <c r="E1417" s="11">
        <v>176000</v>
      </c>
    </row>
    <row r="1418" spans="1:5" x14ac:dyDescent="0.2">
      <c r="A1418" s="5">
        <v>1822222815</v>
      </c>
      <c r="B1418" t="s">
        <v>770</v>
      </c>
      <c r="C1418" s="63">
        <v>5973000</v>
      </c>
      <c r="D1418" s="18">
        <v>4543000</v>
      </c>
      <c r="E1418" s="11">
        <v>3443167</v>
      </c>
    </row>
    <row r="1419" spans="1:5" x14ac:dyDescent="0.2">
      <c r="A1419" s="19">
        <v>1822222823</v>
      </c>
      <c r="B1419" s="5" t="s">
        <v>771</v>
      </c>
      <c r="C1419" s="63">
        <v>3921000</v>
      </c>
      <c r="D1419" s="18">
        <v>3792000</v>
      </c>
      <c r="E1419" s="11">
        <v>3761492</v>
      </c>
    </row>
    <row r="1420" spans="1:5" x14ac:dyDescent="0.2">
      <c r="A1420" s="5">
        <v>1822222816</v>
      </c>
      <c r="B1420" s="5" t="s">
        <v>772</v>
      </c>
      <c r="C1420" s="63">
        <v>500000</v>
      </c>
      <c r="D1420" s="18">
        <v>500000</v>
      </c>
      <c r="E1420" s="11">
        <v>416693</v>
      </c>
    </row>
    <row r="1421" spans="1:5" x14ac:dyDescent="0.2">
      <c r="A1421" s="5">
        <v>1822222818</v>
      </c>
      <c r="B1421" s="5" t="s">
        <v>773</v>
      </c>
      <c r="C1421" s="63">
        <v>35000</v>
      </c>
      <c r="D1421" s="18">
        <v>35000</v>
      </c>
      <c r="E1421" s="11">
        <v>23944</v>
      </c>
    </row>
    <row r="1422" spans="1:5" x14ac:dyDescent="0.2">
      <c r="A1422" s="5">
        <v>1822222819</v>
      </c>
      <c r="B1422" s="5" t="s">
        <v>774</v>
      </c>
      <c r="C1422" s="63"/>
      <c r="D1422" s="18">
        <v>0</v>
      </c>
      <c r="E1422" s="11">
        <v>27000</v>
      </c>
    </row>
    <row r="1423" spans="1:5" x14ac:dyDescent="0.2">
      <c r="A1423" s="5">
        <v>1822222821</v>
      </c>
      <c r="B1423" s="5" t="s">
        <v>775</v>
      </c>
      <c r="C1423" s="63">
        <v>85000</v>
      </c>
      <c r="D1423" s="18">
        <v>85000</v>
      </c>
      <c r="E1423" s="11">
        <v>67969</v>
      </c>
    </row>
    <row r="1424" spans="1:5" x14ac:dyDescent="0.2">
      <c r="A1424" s="5">
        <v>1822222822</v>
      </c>
      <c r="B1424" s="5" t="s">
        <v>776</v>
      </c>
      <c r="C1424" s="63">
        <v>250000</v>
      </c>
      <c r="D1424" s="18">
        <v>250000</v>
      </c>
      <c r="E1424" s="11">
        <v>250000</v>
      </c>
    </row>
    <row r="1425" spans="1:5" x14ac:dyDescent="0.2">
      <c r="A1425" s="5">
        <v>1822222886</v>
      </c>
      <c r="B1425" s="5" t="s">
        <v>777</v>
      </c>
      <c r="C1425" s="63">
        <v>408000</v>
      </c>
      <c r="D1425" s="18">
        <v>636000</v>
      </c>
      <c r="E1425" s="11">
        <v>366382</v>
      </c>
    </row>
    <row r="1426" spans="1:5" x14ac:dyDescent="0.2">
      <c r="A1426" s="19">
        <v>1822222532</v>
      </c>
      <c r="B1426" s="19" t="s">
        <v>257</v>
      </c>
      <c r="C1426" s="63">
        <v>95000</v>
      </c>
      <c r="D1426" s="18"/>
      <c r="E1426" s="11"/>
    </row>
    <row r="1427" spans="1:5" ht="15" x14ac:dyDescent="0.2">
      <c r="A1427" s="5"/>
      <c r="B1427" s="13" t="s">
        <v>778</v>
      </c>
      <c r="C1427" s="66">
        <f>SUM(C1393:C1426)</f>
        <v>24755000</v>
      </c>
      <c r="D1427" s="15">
        <f>SUM(D1393:D1425)</f>
        <v>23273000</v>
      </c>
      <c r="E1427" s="14">
        <f>SUM(E1393:E1425)</f>
        <v>14977696</v>
      </c>
    </row>
    <row r="1428" spans="1:5" ht="15" x14ac:dyDescent="0.2">
      <c r="A1428" s="5"/>
      <c r="B1428" s="6" t="s">
        <v>779</v>
      </c>
      <c r="C1428" s="57"/>
      <c r="D1428" s="43"/>
      <c r="E1428" s="11"/>
    </row>
    <row r="1429" spans="1:5" x14ac:dyDescent="0.2">
      <c r="A1429" s="5">
        <v>1823000100</v>
      </c>
      <c r="B1429" s="5" t="s">
        <v>264</v>
      </c>
      <c r="C1429" s="63">
        <v>790000</v>
      </c>
      <c r="D1429" s="18">
        <v>745000</v>
      </c>
      <c r="E1429" s="11">
        <v>990650.2</v>
      </c>
    </row>
    <row r="1430" spans="1:5" x14ac:dyDescent="0.2">
      <c r="A1430" s="5">
        <v>1823000121</v>
      </c>
      <c r="B1430" s="5" t="s">
        <v>250</v>
      </c>
      <c r="C1430" s="63">
        <v>20000</v>
      </c>
      <c r="D1430" s="18">
        <v>20000</v>
      </c>
      <c r="E1430" s="11">
        <v>20176.7</v>
      </c>
    </row>
    <row r="1431" spans="1:5" x14ac:dyDescent="0.2">
      <c r="A1431" s="5">
        <v>1823000122</v>
      </c>
      <c r="B1431" s="5" t="s">
        <v>251</v>
      </c>
      <c r="C1431" s="63">
        <v>16000</v>
      </c>
      <c r="D1431" s="18">
        <v>15000</v>
      </c>
      <c r="E1431" s="11">
        <v>16926.240000000002</v>
      </c>
    </row>
    <row r="1432" spans="1:5" x14ac:dyDescent="0.2">
      <c r="A1432" s="5">
        <v>1823000126</v>
      </c>
      <c r="B1432" s="5" t="s">
        <v>252</v>
      </c>
      <c r="C1432" s="63">
        <v>38000</v>
      </c>
      <c r="D1432" s="18">
        <v>35000</v>
      </c>
      <c r="E1432" s="11">
        <v>41057.279999999999</v>
      </c>
    </row>
    <row r="1433" spans="1:5" x14ac:dyDescent="0.2">
      <c r="A1433" s="5">
        <v>1823000127</v>
      </c>
      <c r="B1433" s="5" t="s">
        <v>253</v>
      </c>
      <c r="C1433" s="63">
        <v>60000</v>
      </c>
      <c r="D1433" s="18">
        <v>60000</v>
      </c>
      <c r="E1433" s="11">
        <v>71988.77</v>
      </c>
    </row>
    <row r="1434" spans="1:5" x14ac:dyDescent="0.2">
      <c r="A1434" s="5">
        <v>1823000128</v>
      </c>
      <c r="B1434" s="5" t="s">
        <v>254</v>
      </c>
      <c r="C1434" s="63">
        <v>5000</v>
      </c>
      <c r="D1434" s="18">
        <v>4000</v>
      </c>
      <c r="E1434" s="11">
        <v>3963.83</v>
      </c>
    </row>
    <row r="1435" spans="1:5" x14ac:dyDescent="0.2">
      <c r="A1435" s="5">
        <v>1823000130</v>
      </c>
      <c r="B1435" s="5" t="s">
        <v>255</v>
      </c>
      <c r="C1435" s="63">
        <v>7000</v>
      </c>
      <c r="D1435" s="18">
        <v>9000</v>
      </c>
      <c r="E1435" s="11">
        <v>8067.5</v>
      </c>
    </row>
    <row r="1436" spans="1:5" x14ac:dyDescent="0.2">
      <c r="A1436" s="5">
        <v>1823000179</v>
      </c>
      <c r="B1436" s="5" t="s">
        <v>256</v>
      </c>
      <c r="C1436" s="63">
        <v>65000</v>
      </c>
      <c r="D1436" s="18">
        <v>85000</v>
      </c>
      <c r="E1436" s="11">
        <v>106917.05</v>
      </c>
    </row>
    <row r="1437" spans="1:5" x14ac:dyDescent="0.2">
      <c r="A1437" s="5">
        <v>1823000320</v>
      </c>
      <c r="B1437" s="5" t="s">
        <v>290</v>
      </c>
      <c r="C1437" s="63">
        <v>50000</v>
      </c>
      <c r="D1437" s="18"/>
      <c r="E1437" s="11">
        <v>0</v>
      </c>
    </row>
    <row r="1438" spans="1:5" x14ac:dyDescent="0.2">
      <c r="A1438" s="5">
        <v>1823000430</v>
      </c>
      <c r="B1438" s="5" t="s">
        <v>780</v>
      </c>
      <c r="C1438" s="63">
        <v>70000</v>
      </c>
      <c r="D1438" s="18">
        <v>60000</v>
      </c>
      <c r="E1438" s="11">
        <v>60366.6</v>
      </c>
    </row>
    <row r="1439" spans="1:5" x14ac:dyDescent="0.2">
      <c r="A1439" s="5">
        <v>1823000750</v>
      </c>
      <c r="B1439" s="5" t="s">
        <v>664</v>
      </c>
      <c r="C1439" s="63">
        <v>160000</v>
      </c>
      <c r="D1439" s="18">
        <v>140000</v>
      </c>
      <c r="E1439" s="11">
        <v>145389.35999999999</v>
      </c>
    </row>
    <row r="1440" spans="1:5" ht="15" x14ac:dyDescent="0.2">
      <c r="A1440" s="5"/>
      <c r="B1440" s="13" t="s">
        <v>781</v>
      </c>
      <c r="C1440" s="66">
        <f>SUM(C1429:C1439)</f>
        <v>1281000</v>
      </c>
      <c r="D1440" s="15">
        <f>SUM(D1429:D1439)</f>
        <v>1173000</v>
      </c>
      <c r="E1440" s="14">
        <f>SUM(E1429:E1439)</f>
        <v>1465503.5300000003</v>
      </c>
    </row>
    <row r="1441" spans="1:5" ht="15" x14ac:dyDescent="0.2">
      <c r="A1441" s="5"/>
      <c r="B1441" s="6" t="s">
        <v>782</v>
      </c>
      <c r="C1441" s="57"/>
      <c r="D1441" s="43"/>
      <c r="E1441" s="11"/>
    </row>
    <row r="1442" spans="1:5" x14ac:dyDescent="0.2">
      <c r="A1442" s="5">
        <v>1828100100</v>
      </c>
      <c r="B1442" s="5" t="s">
        <v>264</v>
      </c>
      <c r="C1442" s="63"/>
      <c r="D1442" s="18">
        <v>1280000</v>
      </c>
      <c r="E1442" s="11">
        <v>1254437.45</v>
      </c>
    </row>
    <row r="1443" spans="1:5" x14ac:dyDescent="0.2">
      <c r="A1443" s="5">
        <v>1828100121</v>
      </c>
      <c r="B1443" s="5" t="s">
        <v>250</v>
      </c>
      <c r="C1443" s="63"/>
      <c r="D1443" s="18">
        <v>18000</v>
      </c>
      <c r="E1443" s="11">
        <v>17216.099999999999</v>
      </c>
    </row>
    <row r="1444" spans="1:5" x14ac:dyDescent="0.2">
      <c r="A1444" s="5">
        <v>1828100122</v>
      </c>
      <c r="B1444" s="5" t="s">
        <v>251</v>
      </c>
      <c r="C1444" s="63"/>
      <c r="D1444" s="18">
        <v>13000</v>
      </c>
      <c r="E1444" s="11">
        <v>12386.73</v>
      </c>
    </row>
    <row r="1445" spans="1:5" x14ac:dyDescent="0.2">
      <c r="A1445" s="5">
        <v>1828100126</v>
      </c>
      <c r="B1445" s="5" t="s">
        <v>252</v>
      </c>
      <c r="C1445" s="63"/>
      <c r="D1445" s="18">
        <v>35000</v>
      </c>
      <c r="E1445" s="11">
        <v>34832.160000000003</v>
      </c>
    </row>
    <row r="1446" spans="1:5" x14ac:dyDescent="0.2">
      <c r="A1446" s="5">
        <v>1828100127</v>
      </c>
      <c r="B1446" s="5" t="s">
        <v>253</v>
      </c>
      <c r="C1446" s="63"/>
      <c r="D1446" s="18">
        <v>80000</v>
      </c>
      <c r="E1446" s="11">
        <v>77862.87</v>
      </c>
    </row>
    <row r="1447" spans="1:5" x14ac:dyDescent="0.2">
      <c r="A1447" s="5">
        <v>1828100128</v>
      </c>
      <c r="B1447" s="5" t="s">
        <v>254</v>
      </c>
      <c r="C1447" s="63"/>
      <c r="D1447" s="18">
        <v>5000</v>
      </c>
      <c r="E1447" s="11">
        <v>4383.26</v>
      </c>
    </row>
    <row r="1448" spans="1:5" x14ac:dyDescent="0.2">
      <c r="A1448" s="5">
        <v>1828100130</v>
      </c>
      <c r="B1448" s="5" t="s">
        <v>255</v>
      </c>
      <c r="C1448" s="63"/>
      <c r="D1448" s="18">
        <v>26000</v>
      </c>
      <c r="E1448" s="11">
        <v>25472.400000000001</v>
      </c>
    </row>
    <row r="1449" spans="1:5" x14ac:dyDescent="0.2">
      <c r="A1449" s="5">
        <v>1828100179</v>
      </c>
      <c r="B1449" s="5" t="s">
        <v>256</v>
      </c>
      <c r="C1449" s="63"/>
      <c r="D1449" s="18">
        <v>70000</v>
      </c>
      <c r="E1449" s="11">
        <v>66461.22</v>
      </c>
    </row>
    <row r="1450" spans="1:5" x14ac:dyDescent="0.2">
      <c r="A1450" s="5">
        <v>1828100532</v>
      </c>
      <c r="B1450" s="5" t="s">
        <v>257</v>
      </c>
      <c r="C1450" s="63"/>
      <c r="D1450" s="18">
        <v>72000</v>
      </c>
      <c r="E1450" s="11">
        <v>74454.66</v>
      </c>
    </row>
    <row r="1451" spans="1:5" ht="15" x14ac:dyDescent="0.2">
      <c r="A1451" s="5"/>
      <c r="B1451" s="13" t="s">
        <v>783</v>
      </c>
      <c r="C1451" s="66">
        <f>SUM(C1442:C1450)</f>
        <v>0</v>
      </c>
      <c r="D1451" s="15">
        <f>SUM(D1442:D1450)</f>
        <v>1599000</v>
      </c>
      <c r="E1451" s="14">
        <f>SUM(E1442:E1450)</f>
        <v>1567506.8499999999</v>
      </c>
    </row>
    <row r="1452" spans="1:5" ht="15" x14ac:dyDescent="0.2">
      <c r="A1452" s="5"/>
      <c r="B1452" s="6" t="s">
        <v>784</v>
      </c>
      <c r="C1452" s="57"/>
      <c r="D1452" s="43"/>
      <c r="E1452" s="11"/>
    </row>
    <row r="1453" spans="1:5" x14ac:dyDescent="0.2">
      <c r="A1453" s="5">
        <v>1828200100</v>
      </c>
      <c r="B1453" s="5" t="s">
        <v>264</v>
      </c>
      <c r="C1453" s="63">
        <v>440000</v>
      </c>
      <c r="D1453" s="18">
        <v>405000</v>
      </c>
      <c r="E1453" s="11">
        <v>393441.9</v>
      </c>
    </row>
    <row r="1454" spans="1:5" x14ac:dyDescent="0.2">
      <c r="A1454" s="5">
        <v>1828200121</v>
      </c>
      <c r="B1454" s="5" t="s">
        <v>250</v>
      </c>
      <c r="C1454" s="63">
        <v>3000</v>
      </c>
      <c r="D1454" s="18">
        <v>2500</v>
      </c>
      <c r="E1454" s="11">
        <v>2236.5</v>
      </c>
    </row>
    <row r="1455" spans="1:5" x14ac:dyDescent="0.2">
      <c r="A1455" s="5">
        <v>1828200122</v>
      </c>
      <c r="B1455" s="5" t="s">
        <v>251</v>
      </c>
      <c r="C1455" s="63">
        <v>7000</v>
      </c>
      <c r="D1455" s="18">
        <v>6000</v>
      </c>
      <c r="E1455" s="11">
        <v>5634.93</v>
      </c>
    </row>
    <row r="1456" spans="1:5" x14ac:dyDescent="0.2">
      <c r="A1456" s="5">
        <v>1828200126</v>
      </c>
      <c r="B1456" s="5" t="s">
        <v>252</v>
      </c>
      <c r="C1456" s="63">
        <v>17000</v>
      </c>
      <c r="D1456" s="18">
        <v>15000</v>
      </c>
      <c r="E1456" s="11">
        <v>13322.45</v>
      </c>
    </row>
    <row r="1457" spans="1:5" x14ac:dyDescent="0.2">
      <c r="A1457" s="5">
        <v>1828200127</v>
      </c>
      <c r="B1457" s="5" t="s">
        <v>253</v>
      </c>
      <c r="C1457" s="63">
        <v>50000</v>
      </c>
      <c r="D1457" s="18">
        <v>53000</v>
      </c>
      <c r="E1457" s="11">
        <v>53626.03</v>
      </c>
    </row>
    <row r="1458" spans="1:5" x14ac:dyDescent="0.2">
      <c r="A1458" s="5">
        <v>1828200128</v>
      </c>
      <c r="B1458" s="5" t="s">
        <v>254</v>
      </c>
      <c r="C1458" s="63">
        <v>1500</v>
      </c>
      <c r="D1458" s="18">
        <v>1500</v>
      </c>
      <c r="E1458" s="11">
        <v>1166.4000000000001</v>
      </c>
    </row>
    <row r="1459" spans="1:5" x14ac:dyDescent="0.2">
      <c r="A1459" s="5">
        <v>1828200540</v>
      </c>
      <c r="B1459" s="5" t="s">
        <v>511</v>
      </c>
      <c r="C1459" s="63"/>
      <c r="D1459" s="18"/>
      <c r="E1459" s="11">
        <v>293.31</v>
      </c>
    </row>
    <row r="1460" spans="1:5" x14ac:dyDescent="0.2">
      <c r="A1460" s="5">
        <v>1828200179</v>
      </c>
      <c r="B1460" s="5" t="s">
        <v>256</v>
      </c>
      <c r="C1460" s="63">
        <v>18000</v>
      </c>
      <c r="D1460" s="18">
        <v>14000</v>
      </c>
      <c r="E1460" s="11">
        <v>13101.44</v>
      </c>
    </row>
    <row r="1461" spans="1:5" ht="15" x14ac:dyDescent="0.2">
      <c r="A1461" s="5"/>
      <c r="B1461" s="13" t="s">
        <v>785</v>
      </c>
      <c r="C1461" s="66">
        <f>SUM(C1453:C1460)</f>
        <v>536500</v>
      </c>
      <c r="D1461" s="15">
        <f>SUM(D1453:D1460)</f>
        <v>497000</v>
      </c>
      <c r="E1461" s="14">
        <f>SUM(E1453:E1460)</f>
        <v>482822.96000000008</v>
      </c>
    </row>
    <row r="1462" spans="1:5" ht="15" x14ac:dyDescent="0.2">
      <c r="A1462" s="5"/>
      <c r="B1462" s="6" t="s">
        <v>786</v>
      </c>
      <c r="C1462" s="57"/>
      <c r="D1462" s="43"/>
      <c r="E1462" s="11"/>
    </row>
    <row r="1463" spans="1:5" x14ac:dyDescent="0.2">
      <c r="A1463" s="5">
        <v>1828300100</v>
      </c>
      <c r="B1463" s="5" t="s">
        <v>264</v>
      </c>
      <c r="C1463" s="63">
        <v>460000</v>
      </c>
      <c r="D1463" s="18">
        <v>490000</v>
      </c>
      <c r="E1463" s="11">
        <v>622377.34</v>
      </c>
    </row>
    <row r="1464" spans="1:5" x14ac:dyDescent="0.2">
      <c r="A1464" s="5">
        <v>1828300121</v>
      </c>
      <c r="B1464" s="5" t="s">
        <v>250</v>
      </c>
      <c r="C1464" s="63">
        <v>7000</v>
      </c>
      <c r="D1464" s="18">
        <v>12000</v>
      </c>
      <c r="E1464" s="11">
        <v>13577.8</v>
      </c>
    </row>
    <row r="1465" spans="1:5" x14ac:dyDescent="0.2">
      <c r="A1465" s="5">
        <v>1828300122</v>
      </c>
      <c r="B1465" s="5" t="s">
        <v>251</v>
      </c>
      <c r="C1465" s="63">
        <v>10000</v>
      </c>
      <c r="D1465" s="18">
        <v>10000</v>
      </c>
      <c r="E1465" s="11">
        <v>8592</v>
      </c>
    </row>
    <row r="1466" spans="1:5" x14ac:dyDescent="0.2">
      <c r="A1466" s="5">
        <v>1828300126</v>
      </c>
      <c r="B1466" s="5" t="s">
        <v>252</v>
      </c>
      <c r="C1466" s="63">
        <v>20000</v>
      </c>
      <c r="D1466" s="18">
        <v>25000</v>
      </c>
      <c r="E1466" s="11">
        <v>26900.7</v>
      </c>
    </row>
    <row r="1467" spans="1:5" x14ac:dyDescent="0.2">
      <c r="A1467" s="5">
        <v>1828300127</v>
      </c>
      <c r="B1467" s="5" t="s">
        <v>253</v>
      </c>
      <c r="C1467" s="63">
        <v>40000</v>
      </c>
      <c r="D1467" s="18">
        <v>30000</v>
      </c>
      <c r="E1467" s="11">
        <v>34872.080000000002</v>
      </c>
    </row>
    <row r="1468" spans="1:5" x14ac:dyDescent="0.2">
      <c r="A1468" s="5">
        <v>1828300128</v>
      </c>
      <c r="B1468" s="5" t="s">
        <v>254</v>
      </c>
      <c r="C1468" s="63">
        <v>2000</v>
      </c>
      <c r="D1468" s="18">
        <v>3000</v>
      </c>
      <c r="E1468" s="11">
        <v>2199.1799999999998</v>
      </c>
    </row>
    <row r="1469" spans="1:5" x14ac:dyDescent="0.2">
      <c r="A1469" s="5">
        <v>1828300130</v>
      </c>
      <c r="B1469" s="5" t="s">
        <v>255</v>
      </c>
      <c r="C1469" s="63">
        <v>6000</v>
      </c>
      <c r="D1469" s="18">
        <v>10000</v>
      </c>
      <c r="E1469" s="11">
        <v>9716.1</v>
      </c>
    </row>
    <row r="1470" spans="1:5" x14ac:dyDescent="0.2">
      <c r="A1470" s="19">
        <v>1828300310</v>
      </c>
      <c r="B1470" s="5" t="s">
        <v>290</v>
      </c>
      <c r="C1470" s="63"/>
      <c r="D1470" s="18"/>
      <c r="E1470" s="11">
        <v>2065.9</v>
      </c>
    </row>
    <row r="1471" spans="1:5" x14ac:dyDescent="0.2">
      <c r="A1471" s="19">
        <v>1828300320</v>
      </c>
      <c r="B1471" s="5" t="s">
        <v>290</v>
      </c>
      <c r="C1471" s="63"/>
      <c r="D1471" s="18"/>
      <c r="E1471" s="11">
        <v>194122</v>
      </c>
    </row>
    <row r="1472" spans="1:5" x14ac:dyDescent="0.2">
      <c r="A1472" s="5">
        <v>1828300179</v>
      </c>
      <c r="B1472" s="5" t="s">
        <v>256</v>
      </c>
      <c r="C1472" s="63">
        <v>50000</v>
      </c>
      <c r="D1472" s="18">
        <v>50000</v>
      </c>
      <c r="E1472" s="11">
        <v>48146.239999999998</v>
      </c>
    </row>
    <row r="1473" spans="1:5" ht="15" x14ac:dyDescent="0.2">
      <c r="A1473" s="5"/>
      <c r="B1473" s="13" t="s">
        <v>787</v>
      </c>
      <c r="C1473" s="66">
        <f>SUM(C1463:C1472)</f>
        <v>595000</v>
      </c>
      <c r="D1473" s="15">
        <f>SUM(D1463:D1472)</f>
        <v>630000</v>
      </c>
      <c r="E1473" s="14">
        <f>SUM(E1463:E1472)</f>
        <v>962569.34</v>
      </c>
    </row>
    <row r="1474" spans="1:5" ht="15" x14ac:dyDescent="0.2">
      <c r="A1474" s="5"/>
      <c r="B1474" s="13" t="s">
        <v>80</v>
      </c>
      <c r="C1474" s="65"/>
      <c r="D1474" s="15"/>
      <c r="E1474" s="11"/>
    </row>
    <row r="1475" spans="1:5" ht="15" x14ac:dyDescent="0.2">
      <c r="A1475" s="5"/>
      <c r="B1475" s="6" t="s">
        <v>788</v>
      </c>
      <c r="C1475" s="57"/>
      <c r="D1475" s="43"/>
      <c r="E1475" s="11"/>
    </row>
    <row r="1476" spans="1:5" x14ac:dyDescent="0.2">
      <c r="A1476" s="5">
        <v>1828340100</v>
      </c>
      <c r="B1476" s="5" t="s">
        <v>311</v>
      </c>
      <c r="C1476" s="63">
        <v>390000</v>
      </c>
      <c r="D1476" s="18">
        <v>315000</v>
      </c>
      <c r="E1476" s="11">
        <v>308833.95</v>
      </c>
    </row>
    <row r="1477" spans="1:5" x14ac:dyDescent="0.2">
      <c r="A1477" s="5">
        <v>1828340000</v>
      </c>
      <c r="B1477" s="5" t="s">
        <v>789</v>
      </c>
      <c r="C1477" s="63"/>
      <c r="D1477" s="18"/>
      <c r="E1477" s="11">
        <v>0</v>
      </c>
    </row>
    <row r="1478" spans="1:5" x14ac:dyDescent="0.2">
      <c r="A1478" s="5">
        <v>1828340121</v>
      </c>
      <c r="B1478" s="5" t="s">
        <v>250</v>
      </c>
      <c r="C1478" s="63">
        <v>7000</v>
      </c>
      <c r="D1478" s="18">
        <v>5000</v>
      </c>
      <c r="E1478" s="11">
        <v>4239.03</v>
      </c>
    </row>
    <row r="1479" spans="1:5" x14ac:dyDescent="0.2">
      <c r="A1479" s="5">
        <v>1828340122</v>
      </c>
      <c r="B1479" s="5" t="s">
        <v>251</v>
      </c>
      <c r="C1479" s="63">
        <v>6000</v>
      </c>
      <c r="D1479" s="18">
        <v>6000</v>
      </c>
      <c r="E1479" s="11">
        <v>4859.72</v>
      </c>
    </row>
    <row r="1480" spans="1:5" x14ac:dyDescent="0.2">
      <c r="A1480" s="5">
        <v>1828340126</v>
      </c>
      <c r="B1480" s="5" t="s">
        <v>252</v>
      </c>
      <c r="C1480" s="63">
        <v>17000</v>
      </c>
      <c r="D1480" s="18">
        <v>14000</v>
      </c>
      <c r="E1480" s="11">
        <v>12572.93</v>
      </c>
    </row>
    <row r="1481" spans="1:5" x14ac:dyDescent="0.2">
      <c r="A1481" s="5">
        <v>1828340127</v>
      </c>
      <c r="B1481" s="5" t="s">
        <v>395</v>
      </c>
      <c r="C1481" s="63">
        <v>20000</v>
      </c>
      <c r="D1481" s="18">
        <v>19000</v>
      </c>
      <c r="E1481" s="11">
        <v>18981.88</v>
      </c>
    </row>
    <row r="1482" spans="1:5" x14ac:dyDescent="0.2">
      <c r="A1482" s="5">
        <v>1828340128</v>
      </c>
      <c r="B1482" s="5" t="s">
        <v>254</v>
      </c>
      <c r="C1482" s="63">
        <v>2000</v>
      </c>
      <c r="D1482" s="18">
        <v>1500</v>
      </c>
      <c r="E1482" s="11">
        <v>1267.05</v>
      </c>
    </row>
    <row r="1483" spans="1:5" x14ac:dyDescent="0.2">
      <c r="A1483" s="5">
        <v>1828340130</v>
      </c>
      <c r="B1483" s="5" t="s">
        <v>255</v>
      </c>
      <c r="C1483" s="63">
        <v>6000</v>
      </c>
      <c r="D1483" s="18">
        <v>3000</v>
      </c>
      <c r="E1483" s="11">
        <v>2892.9</v>
      </c>
    </row>
    <row r="1484" spans="1:5" x14ac:dyDescent="0.2">
      <c r="A1484" s="5">
        <v>1828340320</v>
      </c>
      <c r="B1484" s="5" t="s">
        <v>290</v>
      </c>
      <c r="C1484" s="63"/>
      <c r="D1484" s="18"/>
      <c r="E1484" s="11">
        <v>32514</v>
      </c>
    </row>
    <row r="1485" spans="1:5" x14ac:dyDescent="0.2">
      <c r="A1485" s="5">
        <v>1828340179</v>
      </c>
      <c r="B1485" s="5" t="s">
        <v>256</v>
      </c>
      <c r="C1485" s="63">
        <v>50000</v>
      </c>
      <c r="D1485" s="18">
        <v>50000</v>
      </c>
      <c r="E1485" s="11">
        <v>48920.91</v>
      </c>
    </row>
    <row r="1486" spans="1:5" ht="15" x14ac:dyDescent="0.2">
      <c r="A1486" s="5"/>
      <c r="B1486" s="13" t="s">
        <v>790</v>
      </c>
      <c r="C1486" s="66">
        <f>SUM(C1476:C1485)</f>
        <v>498000</v>
      </c>
      <c r="D1486" s="15">
        <f>SUM(D1476:D1485)</f>
        <v>413500</v>
      </c>
      <c r="E1486" s="14">
        <f>SUM(E1476:E1485)</f>
        <v>435082.37</v>
      </c>
    </row>
    <row r="1487" spans="1:5" ht="15" x14ac:dyDescent="0.2">
      <c r="A1487" s="5"/>
      <c r="B1487" s="13" t="s">
        <v>791</v>
      </c>
      <c r="C1487" s="65"/>
      <c r="D1487" s="15"/>
      <c r="E1487" s="11"/>
    </row>
    <row r="1488" spans="1:5" x14ac:dyDescent="0.2">
      <c r="A1488" s="5">
        <v>1828320100</v>
      </c>
      <c r="B1488" s="5" t="s">
        <v>138</v>
      </c>
      <c r="C1488" s="63">
        <v>710000</v>
      </c>
      <c r="D1488" s="18">
        <v>400000</v>
      </c>
      <c r="E1488" s="11">
        <v>289421.42</v>
      </c>
    </row>
    <row r="1489" spans="1:5" x14ac:dyDescent="0.2">
      <c r="A1489" s="5">
        <v>1828320121</v>
      </c>
      <c r="B1489" s="5" t="s">
        <v>250</v>
      </c>
      <c r="C1489" s="63">
        <v>13000</v>
      </c>
      <c r="D1489" s="18">
        <v>6000</v>
      </c>
      <c r="E1489" s="11">
        <v>5591.24</v>
      </c>
    </row>
    <row r="1490" spans="1:5" x14ac:dyDescent="0.2">
      <c r="A1490" s="5">
        <v>1828320122</v>
      </c>
      <c r="B1490" s="5" t="s">
        <v>443</v>
      </c>
      <c r="C1490" s="63">
        <v>12000</v>
      </c>
      <c r="D1490" s="18">
        <v>2500</v>
      </c>
      <c r="E1490" s="11">
        <v>2148</v>
      </c>
    </row>
    <row r="1491" spans="1:5" x14ac:dyDescent="0.2">
      <c r="A1491" s="5">
        <v>1828320126</v>
      </c>
      <c r="B1491" s="5" t="s">
        <v>252</v>
      </c>
      <c r="C1491" s="63">
        <v>20000</v>
      </c>
      <c r="D1491" s="18">
        <v>6000</v>
      </c>
      <c r="E1491" s="11">
        <v>5184</v>
      </c>
    </row>
    <row r="1492" spans="1:5" x14ac:dyDescent="0.2">
      <c r="A1492" s="5">
        <v>1828320127</v>
      </c>
      <c r="B1492" s="5" t="s">
        <v>395</v>
      </c>
      <c r="C1492" s="63">
        <v>35000</v>
      </c>
      <c r="D1492" s="18">
        <v>25000</v>
      </c>
      <c r="E1492" s="11">
        <v>24274.57</v>
      </c>
    </row>
    <row r="1493" spans="1:5" x14ac:dyDescent="0.2">
      <c r="A1493" s="5">
        <v>1828320128</v>
      </c>
      <c r="B1493" s="5" t="s">
        <v>254</v>
      </c>
      <c r="C1493" s="63">
        <v>3000</v>
      </c>
      <c r="D1493" s="18">
        <v>1500</v>
      </c>
      <c r="E1493" s="11">
        <v>1198.5899999999999</v>
      </c>
    </row>
    <row r="1494" spans="1:5" x14ac:dyDescent="0.2">
      <c r="A1494" s="5">
        <v>1828320130</v>
      </c>
      <c r="B1494" s="5" t="s">
        <v>255</v>
      </c>
      <c r="C1494" s="63">
        <v>8000</v>
      </c>
      <c r="D1494" s="18">
        <v>5000</v>
      </c>
      <c r="E1494" s="11">
        <v>4151.2</v>
      </c>
    </row>
    <row r="1495" spans="1:5" x14ac:dyDescent="0.2">
      <c r="A1495" s="5">
        <v>1828320179</v>
      </c>
      <c r="B1495" s="5" t="s">
        <v>312</v>
      </c>
      <c r="C1495" s="63">
        <v>75500</v>
      </c>
      <c r="D1495" s="18">
        <v>75500</v>
      </c>
      <c r="E1495" s="11">
        <v>30799.56</v>
      </c>
    </row>
    <row r="1496" spans="1:5" x14ac:dyDescent="0.2">
      <c r="A1496" s="5">
        <v>1828320750</v>
      </c>
      <c r="B1496" s="5" t="s">
        <v>792</v>
      </c>
      <c r="C1496" s="55">
        <v>380000</v>
      </c>
      <c r="D1496" s="18">
        <v>380000</v>
      </c>
      <c r="E1496" s="11">
        <v>321043.7</v>
      </c>
    </row>
    <row r="1497" spans="1:5" x14ac:dyDescent="0.2">
      <c r="A1497" s="34">
        <v>1828320751</v>
      </c>
      <c r="B1497" s="35" t="s">
        <v>793</v>
      </c>
      <c r="C1497" s="67">
        <v>500000</v>
      </c>
      <c r="D1497" s="62">
        <v>400000</v>
      </c>
      <c r="E1497" s="11">
        <v>1170</v>
      </c>
    </row>
    <row r="1498" spans="1:5" x14ac:dyDescent="0.2">
      <c r="A1498" s="34">
        <v>1828320752</v>
      </c>
      <c r="B1498" s="5" t="s">
        <v>794</v>
      </c>
      <c r="C1498" s="55">
        <v>120000</v>
      </c>
      <c r="D1498" s="62">
        <v>70000</v>
      </c>
      <c r="E1498" s="11">
        <v>0</v>
      </c>
    </row>
    <row r="1499" spans="1:5" x14ac:dyDescent="0.2">
      <c r="A1499" s="34">
        <v>1828320753</v>
      </c>
      <c r="B1499" s="34" t="s">
        <v>795</v>
      </c>
      <c r="C1499" s="60">
        <v>330000</v>
      </c>
      <c r="D1499" s="62">
        <v>250000</v>
      </c>
      <c r="E1499" s="11">
        <v>0</v>
      </c>
    </row>
    <row r="1500" spans="1:5" x14ac:dyDescent="0.2">
      <c r="A1500" s="5">
        <v>1828320850</v>
      </c>
      <c r="B1500" s="19" t="s">
        <v>796</v>
      </c>
      <c r="C1500" s="55">
        <v>250000</v>
      </c>
      <c r="D1500" s="18">
        <v>200000</v>
      </c>
      <c r="E1500" s="11">
        <v>150000</v>
      </c>
    </row>
    <row r="1501" spans="1:5" x14ac:dyDescent="0.2">
      <c r="A1501" s="5">
        <v>1828320560</v>
      </c>
      <c r="B1501" s="19" t="s">
        <v>797</v>
      </c>
      <c r="C1501" s="55">
        <v>4000</v>
      </c>
      <c r="D1501" s="18">
        <v>4000</v>
      </c>
      <c r="E1501" s="11">
        <v>663</v>
      </c>
    </row>
    <row r="1502" spans="1:5" ht="15" x14ac:dyDescent="0.25">
      <c r="A1502" s="5" t="s">
        <v>80</v>
      </c>
      <c r="B1502" s="68" t="s">
        <v>798</v>
      </c>
      <c r="C1502" s="56">
        <f>SUM(C1488:C1501)</f>
        <v>2460500</v>
      </c>
      <c r="D1502" s="15">
        <f>SUM(D1488:D1501)</f>
        <v>1825500</v>
      </c>
      <c r="E1502" s="14">
        <f>SUM(E1488:E1501)</f>
        <v>835645.28</v>
      </c>
    </row>
    <row r="1503" spans="1:5" ht="15" x14ac:dyDescent="0.2">
      <c r="A1503" s="5"/>
      <c r="B1503" s="6" t="s">
        <v>799</v>
      </c>
      <c r="C1503" s="57"/>
      <c r="D1503" s="43"/>
      <c r="E1503" s="11"/>
    </row>
    <row r="1504" spans="1:5" x14ac:dyDescent="0.2">
      <c r="A1504" s="5">
        <v>1828900810</v>
      </c>
      <c r="B1504" s="5" t="s">
        <v>800</v>
      </c>
      <c r="C1504" s="63">
        <v>550000</v>
      </c>
      <c r="D1504" s="18">
        <v>550000</v>
      </c>
      <c r="E1504" s="11">
        <v>550000</v>
      </c>
    </row>
    <row r="1505" spans="1:5" ht="15" x14ac:dyDescent="0.2">
      <c r="A1505" s="5"/>
      <c r="B1505" s="13" t="s">
        <v>801</v>
      </c>
      <c r="C1505" s="66">
        <f>SUM(C1504:C1504)</f>
        <v>550000</v>
      </c>
      <c r="D1505" s="15">
        <f>SUM(D1504:D1504)</f>
        <v>550000</v>
      </c>
      <c r="E1505" s="14">
        <f>SUM(E1504:E1504)</f>
        <v>550000</v>
      </c>
    </row>
    <row r="1506" spans="1:5" ht="15" x14ac:dyDescent="0.2">
      <c r="A1506" s="5"/>
      <c r="B1506" s="6" t="s">
        <v>802</v>
      </c>
      <c r="C1506" s="57"/>
      <c r="D1506" s="43"/>
      <c r="E1506" s="11"/>
    </row>
    <row r="1507" spans="1:5" x14ac:dyDescent="0.2">
      <c r="A1507" s="5">
        <v>1829000100</v>
      </c>
      <c r="B1507" s="5" t="s">
        <v>803</v>
      </c>
      <c r="C1507" s="63">
        <v>765000</v>
      </c>
      <c r="D1507" s="18">
        <v>800000</v>
      </c>
      <c r="E1507" s="11">
        <v>781983.59</v>
      </c>
    </row>
    <row r="1508" spans="1:5" x14ac:dyDescent="0.2">
      <c r="A1508" s="5">
        <v>1829000121</v>
      </c>
      <c r="B1508" s="5" t="s">
        <v>250</v>
      </c>
      <c r="C1508" s="63">
        <v>15000</v>
      </c>
      <c r="D1508" s="18">
        <v>15000</v>
      </c>
      <c r="E1508" s="11">
        <v>12794.7</v>
      </c>
    </row>
    <row r="1509" spans="1:5" x14ac:dyDescent="0.2">
      <c r="A1509" s="5">
        <v>1829000122</v>
      </c>
      <c r="B1509" s="5" t="s">
        <v>251</v>
      </c>
      <c r="C1509" s="63">
        <v>14000</v>
      </c>
      <c r="D1509" s="18">
        <v>13000</v>
      </c>
      <c r="E1509" s="11">
        <v>11600.85</v>
      </c>
    </row>
    <row r="1510" spans="1:5" x14ac:dyDescent="0.2">
      <c r="A1510" s="5">
        <v>1829000126</v>
      </c>
      <c r="B1510" s="5" t="s">
        <v>252</v>
      </c>
      <c r="C1510" s="63">
        <v>30000</v>
      </c>
      <c r="D1510" s="18">
        <v>29000</v>
      </c>
      <c r="E1510" s="11">
        <v>26568</v>
      </c>
    </row>
    <row r="1511" spans="1:5" x14ac:dyDescent="0.2">
      <c r="A1511" s="5">
        <v>1829000127</v>
      </c>
      <c r="B1511" s="5" t="s">
        <v>253</v>
      </c>
      <c r="C1511" s="63">
        <v>75000</v>
      </c>
      <c r="D1511" s="18">
        <v>80000</v>
      </c>
      <c r="E1511" s="11">
        <v>75762.55</v>
      </c>
    </row>
    <row r="1512" spans="1:5" x14ac:dyDescent="0.2">
      <c r="A1512" s="5">
        <v>1829000128</v>
      </c>
      <c r="B1512" s="5" t="s">
        <v>254</v>
      </c>
      <c r="C1512" s="63">
        <v>4000</v>
      </c>
      <c r="D1512" s="18">
        <v>3000</v>
      </c>
      <c r="E1512" s="11">
        <v>2851.65</v>
      </c>
    </row>
    <row r="1513" spans="1:5" x14ac:dyDescent="0.2">
      <c r="A1513" s="5">
        <v>1829000130</v>
      </c>
      <c r="B1513" s="5" t="s">
        <v>255</v>
      </c>
      <c r="C1513" s="63">
        <v>8000</v>
      </c>
      <c r="D1513" s="18">
        <v>6000</v>
      </c>
      <c r="E1513" s="11">
        <v>5935.4</v>
      </c>
    </row>
    <row r="1514" spans="1:5" x14ac:dyDescent="0.2">
      <c r="A1514" s="5">
        <v>1829000179</v>
      </c>
      <c r="B1514" s="5" t="s">
        <v>256</v>
      </c>
      <c r="C1514" s="63">
        <v>170000</v>
      </c>
      <c r="D1514" s="18">
        <v>130000</v>
      </c>
      <c r="E1514" s="11">
        <v>129767.52</v>
      </c>
    </row>
    <row r="1515" spans="1:5" x14ac:dyDescent="0.2">
      <c r="A1515" s="5">
        <v>1829000200</v>
      </c>
      <c r="B1515" s="5" t="s">
        <v>656</v>
      </c>
      <c r="C1515" s="63"/>
      <c r="D1515" s="18"/>
      <c r="E1515" s="11">
        <v>6402.13</v>
      </c>
    </row>
    <row r="1516" spans="1:5" x14ac:dyDescent="0.2">
      <c r="A1516" s="5">
        <v>1829002121</v>
      </c>
      <c r="B1516" s="5" t="s">
        <v>672</v>
      </c>
      <c r="C1516" s="63"/>
      <c r="D1516" s="18"/>
      <c r="E1516" s="11">
        <v>26632.9</v>
      </c>
    </row>
    <row r="1517" spans="1:5" x14ac:dyDescent="0.2">
      <c r="A1517" s="5">
        <v>1829000430</v>
      </c>
      <c r="B1517" s="5" t="s">
        <v>487</v>
      </c>
      <c r="C1517" s="55">
        <v>83000</v>
      </c>
      <c r="D1517" s="18">
        <v>78000</v>
      </c>
      <c r="E1517" s="11">
        <v>68382.91</v>
      </c>
    </row>
    <row r="1518" spans="1:5" x14ac:dyDescent="0.2">
      <c r="A1518" s="5">
        <v>1829000740</v>
      </c>
      <c r="B1518" s="5" t="s">
        <v>804</v>
      </c>
      <c r="C1518" s="55">
        <v>80000</v>
      </c>
      <c r="D1518" s="18">
        <v>80000</v>
      </c>
      <c r="E1518" s="11">
        <v>77316</v>
      </c>
    </row>
    <row r="1519" spans="1:5" x14ac:dyDescent="0.2">
      <c r="A1519" s="5">
        <v>1829000750</v>
      </c>
      <c r="B1519" s="5" t="s">
        <v>664</v>
      </c>
      <c r="C1519" s="55">
        <v>580000</v>
      </c>
      <c r="D1519" s="18">
        <v>500000</v>
      </c>
      <c r="E1519" s="11">
        <v>468118.8</v>
      </c>
    </row>
    <row r="1520" spans="1:5" x14ac:dyDescent="0.2">
      <c r="A1520" s="5">
        <v>1829000751</v>
      </c>
      <c r="B1520" s="5" t="s">
        <v>805</v>
      </c>
      <c r="C1520" s="55">
        <v>60000</v>
      </c>
      <c r="D1520" s="18">
        <v>60000</v>
      </c>
      <c r="E1520" s="11">
        <v>59647</v>
      </c>
    </row>
    <row r="1521" spans="1:6" x14ac:dyDescent="0.2">
      <c r="A1521" s="5">
        <v>1829000753</v>
      </c>
      <c r="B1521" s="5" t="s">
        <v>806</v>
      </c>
      <c r="C1521" s="55">
        <v>40000</v>
      </c>
      <c r="D1521" s="18">
        <v>30000</v>
      </c>
      <c r="E1521" s="11">
        <v>28466</v>
      </c>
    </row>
    <row r="1522" spans="1:6" x14ac:dyDescent="0.2">
      <c r="A1522" s="5">
        <v>1829000755</v>
      </c>
      <c r="B1522" s="5" t="s">
        <v>807</v>
      </c>
      <c r="C1522" s="55">
        <v>5000</v>
      </c>
      <c r="D1522" s="18">
        <v>5000</v>
      </c>
      <c r="E1522" s="11">
        <v>10000</v>
      </c>
    </row>
    <row r="1523" spans="1:6" x14ac:dyDescent="0.2">
      <c r="A1523" s="5">
        <v>1829000758</v>
      </c>
      <c r="B1523" s="5" t="s">
        <v>602</v>
      </c>
      <c r="C1523" s="55">
        <v>70000</v>
      </c>
      <c r="D1523" s="18">
        <v>60000</v>
      </c>
      <c r="E1523" s="11">
        <v>55546</v>
      </c>
    </row>
    <row r="1524" spans="1:6" x14ac:dyDescent="0.2">
      <c r="A1524" s="5">
        <v>1829000780</v>
      </c>
      <c r="B1524" s="5" t="s">
        <v>808</v>
      </c>
      <c r="C1524" s="55">
        <v>60000</v>
      </c>
      <c r="D1524" s="18">
        <v>50000</v>
      </c>
      <c r="E1524" s="11">
        <v>49911</v>
      </c>
    </row>
    <row r="1525" spans="1:6" x14ac:dyDescent="0.2">
      <c r="A1525" s="5">
        <v>1829000814</v>
      </c>
      <c r="B1525" s="5" t="s">
        <v>809</v>
      </c>
      <c r="C1525" s="55">
        <v>1120000</v>
      </c>
      <c r="D1525" s="18">
        <v>1120000</v>
      </c>
      <c r="E1525" s="11">
        <v>1035207</v>
      </c>
    </row>
    <row r="1526" spans="1:6" x14ac:dyDescent="0.2">
      <c r="A1526" s="19">
        <v>1829000818</v>
      </c>
      <c r="B1526" s="5" t="s">
        <v>810</v>
      </c>
      <c r="C1526" s="55">
        <v>1600000</v>
      </c>
      <c r="D1526" s="18">
        <v>1631000</v>
      </c>
      <c r="E1526" s="11">
        <v>1532791.2</v>
      </c>
    </row>
    <row r="1527" spans="1:6" x14ac:dyDescent="0.2">
      <c r="A1527" s="19">
        <v>1829000815</v>
      </c>
      <c r="B1527" s="5" t="s">
        <v>811</v>
      </c>
      <c r="C1527" s="55">
        <v>2256000</v>
      </c>
      <c r="D1527" s="62">
        <v>2256000</v>
      </c>
      <c r="E1527" s="11">
        <v>2802966.07</v>
      </c>
    </row>
    <row r="1528" spans="1:6" x14ac:dyDescent="0.2">
      <c r="A1528" s="5">
        <v>1829000816</v>
      </c>
      <c r="B1528" s="5" t="s">
        <v>812</v>
      </c>
      <c r="C1528" s="55">
        <v>700000</v>
      </c>
      <c r="D1528" s="18">
        <v>700000</v>
      </c>
      <c r="E1528" s="11">
        <v>614490</v>
      </c>
    </row>
    <row r="1529" spans="1:6" x14ac:dyDescent="0.2">
      <c r="A1529" s="5">
        <v>1829000980</v>
      </c>
      <c r="B1529" s="5" t="s">
        <v>813</v>
      </c>
      <c r="C1529" s="63">
        <v>250000</v>
      </c>
      <c r="D1529" s="18"/>
      <c r="E1529" s="11"/>
    </row>
    <row r="1530" spans="1:6" ht="15" x14ac:dyDescent="0.25">
      <c r="A1530" s="5"/>
      <c r="B1530" s="13" t="s">
        <v>814</v>
      </c>
      <c r="C1530" s="56">
        <f>SUM(C1507:C1529)</f>
        <v>7985000</v>
      </c>
      <c r="D1530" s="15">
        <f>SUM(D1507:D1529)</f>
        <v>7646000</v>
      </c>
      <c r="E1530" s="14">
        <f>SUM(E1507:E1529)</f>
        <v>7883141.2699999996</v>
      </c>
    </row>
    <row r="1531" spans="1:6" ht="15" x14ac:dyDescent="0.25">
      <c r="A1531" s="5"/>
      <c r="B1531" s="13" t="s">
        <v>815</v>
      </c>
      <c r="C1531" s="56">
        <f>+C1391+C1427+C1440+C1451+C1461+C1473+C1486+C1502+C1505+C1530</f>
        <v>39497000</v>
      </c>
      <c r="D1531" s="15">
        <f>+D1391+D1427+D1440+D1451+D1461+D1473+D1486+D1502+D1505+D1530</f>
        <v>38414000</v>
      </c>
      <c r="E1531" s="14">
        <f>+E1391+E1427+E1440+E1451+E1461+E1473+E1486+E1502+E1505+E1530</f>
        <v>30046086.040000003</v>
      </c>
    </row>
    <row r="1532" spans="1:6" ht="15" x14ac:dyDescent="0.2">
      <c r="A1532" s="5"/>
      <c r="B1532" s="6" t="s">
        <v>816</v>
      </c>
      <c r="C1532" s="57"/>
      <c r="D1532" s="43"/>
      <c r="E1532" s="11"/>
    </row>
    <row r="1533" spans="1:6" x14ac:dyDescent="0.2">
      <c r="A1533" s="5">
        <v>1836000813</v>
      </c>
      <c r="B1533" s="5" t="s">
        <v>817</v>
      </c>
      <c r="C1533" s="63">
        <v>160000</v>
      </c>
      <c r="D1533" s="18">
        <v>142000</v>
      </c>
      <c r="E1533" s="11">
        <v>153617</v>
      </c>
      <c r="F1533" s="52"/>
    </row>
    <row r="1534" spans="1:6" ht="15" x14ac:dyDescent="0.2">
      <c r="A1534" s="5"/>
      <c r="B1534" s="13" t="s">
        <v>818</v>
      </c>
      <c r="C1534" s="66">
        <f>SUM(C1533:C1533)</f>
        <v>160000</v>
      </c>
      <c r="D1534" s="15">
        <f>SUM(D1533:D1533)</f>
        <v>142000</v>
      </c>
      <c r="E1534" s="14">
        <f>SUM(E1533:E1533)</f>
        <v>153617</v>
      </c>
    </row>
    <row r="1535" spans="1:6" ht="15" x14ac:dyDescent="0.2">
      <c r="A1535" s="5"/>
      <c r="B1535" s="6" t="s">
        <v>819</v>
      </c>
      <c r="C1535" s="57"/>
      <c r="D1535" s="43"/>
      <c r="E1535" s="11"/>
    </row>
    <row r="1536" spans="1:6" x14ac:dyDescent="0.2">
      <c r="A1536" s="5">
        <v>1841000100</v>
      </c>
      <c r="B1536" s="5" t="s">
        <v>138</v>
      </c>
      <c r="C1536" s="63">
        <v>9500000</v>
      </c>
      <c r="D1536" s="18">
        <v>8250000</v>
      </c>
      <c r="E1536" s="11">
        <v>8093228.0700000003</v>
      </c>
    </row>
    <row r="1537" spans="1:5" x14ac:dyDescent="0.2">
      <c r="A1537" s="5">
        <v>1841000121</v>
      </c>
      <c r="B1537" s="5" t="s">
        <v>250</v>
      </c>
      <c r="C1537" s="63">
        <v>150000</v>
      </c>
      <c r="D1537" s="18">
        <v>135000</v>
      </c>
      <c r="E1537" s="11">
        <v>132933.85999999999</v>
      </c>
    </row>
    <row r="1538" spans="1:5" x14ac:dyDescent="0.2">
      <c r="A1538" s="5">
        <v>1841000122</v>
      </c>
      <c r="B1538" s="5" t="s">
        <v>251</v>
      </c>
      <c r="C1538" s="63">
        <v>95000</v>
      </c>
      <c r="D1538" s="18">
        <v>83000</v>
      </c>
      <c r="E1538" s="11">
        <v>82078.53</v>
      </c>
    </row>
    <row r="1539" spans="1:5" x14ac:dyDescent="0.2">
      <c r="A1539" s="5">
        <v>1841000126</v>
      </c>
      <c r="B1539" s="5" t="s">
        <v>252</v>
      </c>
      <c r="C1539" s="63">
        <v>215000</v>
      </c>
      <c r="D1539" s="18">
        <v>210000</v>
      </c>
      <c r="E1539" s="11">
        <v>198978.03</v>
      </c>
    </row>
    <row r="1540" spans="1:5" x14ac:dyDescent="0.2">
      <c r="A1540" s="5">
        <v>1841000127</v>
      </c>
      <c r="B1540" s="5" t="s">
        <v>253</v>
      </c>
      <c r="C1540" s="63">
        <v>770000</v>
      </c>
      <c r="D1540" s="18">
        <v>770000</v>
      </c>
      <c r="E1540" s="11">
        <v>750472.31</v>
      </c>
    </row>
    <row r="1541" spans="1:5" x14ac:dyDescent="0.2">
      <c r="A1541" s="5">
        <v>1841000128</v>
      </c>
      <c r="B1541" s="5" t="s">
        <v>254</v>
      </c>
      <c r="C1541" s="63">
        <v>28000</v>
      </c>
      <c r="D1541" s="18">
        <v>26000</v>
      </c>
      <c r="E1541" s="11">
        <v>25978.12</v>
      </c>
    </row>
    <row r="1542" spans="1:5" x14ac:dyDescent="0.2">
      <c r="A1542" s="5">
        <v>1841000130</v>
      </c>
      <c r="B1542" s="34" t="s">
        <v>255</v>
      </c>
      <c r="C1542" s="69">
        <v>48000</v>
      </c>
      <c r="D1542" s="18">
        <v>48000</v>
      </c>
      <c r="E1542" s="11">
        <v>46194.23</v>
      </c>
    </row>
    <row r="1543" spans="1:5" x14ac:dyDescent="0.2">
      <c r="A1543" s="5">
        <v>1841000179</v>
      </c>
      <c r="B1543" s="5" t="s">
        <v>256</v>
      </c>
      <c r="C1543" s="63">
        <v>190000</v>
      </c>
      <c r="D1543" s="18">
        <v>170000</v>
      </c>
      <c r="E1543" s="11">
        <v>168925.17</v>
      </c>
    </row>
    <row r="1544" spans="1:5" x14ac:dyDescent="0.2">
      <c r="A1544" s="5">
        <v>1841000320</v>
      </c>
      <c r="B1544" s="5" t="s">
        <v>290</v>
      </c>
      <c r="C1544" s="63"/>
      <c r="D1544" s="18"/>
      <c r="E1544" s="11">
        <v>184422</v>
      </c>
    </row>
    <row r="1545" spans="1:5" x14ac:dyDescent="0.2">
      <c r="A1545" s="19">
        <v>1841000750</v>
      </c>
      <c r="B1545" s="5" t="s">
        <v>139</v>
      </c>
      <c r="C1545" s="63">
        <v>172000</v>
      </c>
      <c r="D1545" s="18">
        <v>160000</v>
      </c>
      <c r="E1545" s="11">
        <v>0</v>
      </c>
    </row>
    <row r="1546" spans="1:5" x14ac:dyDescent="0.2">
      <c r="A1546" s="19">
        <v>1841000781</v>
      </c>
      <c r="B1546" s="5" t="s">
        <v>820</v>
      </c>
      <c r="C1546" s="63">
        <v>54000</v>
      </c>
      <c r="D1546" s="18">
        <v>50000</v>
      </c>
      <c r="E1546" s="11">
        <v>0</v>
      </c>
    </row>
    <row r="1547" spans="1:5" x14ac:dyDescent="0.2">
      <c r="A1547" s="19">
        <v>1841000780</v>
      </c>
      <c r="B1547" s="5" t="s">
        <v>821</v>
      </c>
      <c r="C1547" s="63">
        <v>150000</v>
      </c>
      <c r="D1547" s="18">
        <v>150000</v>
      </c>
      <c r="E1547" s="11">
        <v>109481.78</v>
      </c>
    </row>
    <row r="1548" spans="1:5" x14ac:dyDescent="0.2">
      <c r="A1548" s="5">
        <v>1841000840</v>
      </c>
      <c r="B1548" s="5" t="s">
        <v>822</v>
      </c>
      <c r="C1548" s="63">
        <v>135000</v>
      </c>
      <c r="D1548" s="18">
        <v>135000</v>
      </c>
      <c r="E1548" s="11">
        <v>117326.19</v>
      </c>
    </row>
    <row r="1549" spans="1:5" x14ac:dyDescent="0.2">
      <c r="A1549" s="34">
        <v>1841003780</v>
      </c>
      <c r="B1549" s="5" t="s">
        <v>823</v>
      </c>
      <c r="C1549" s="63">
        <v>340000</v>
      </c>
      <c r="D1549" s="18">
        <v>340000</v>
      </c>
      <c r="E1549" s="11">
        <v>127272.35</v>
      </c>
    </row>
    <row r="1550" spans="1:5" x14ac:dyDescent="0.2">
      <c r="A1550" s="34">
        <v>1841003840</v>
      </c>
      <c r="B1550" s="5" t="s">
        <v>824</v>
      </c>
      <c r="C1550" s="63"/>
      <c r="D1550" s="18"/>
      <c r="E1550" s="11">
        <v>194.3</v>
      </c>
    </row>
    <row r="1551" spans="1:5" x14ac:dyDescent="0.2">
      <c r="A1551" s="35">
        <v>1841100750</v>
      </c>
      <c r="B1551" s="19" t="s">
        <v>825</v>
      </c>
      <c r="C1551" s="63">
        <v>100000</v>
      </c>
      <c r="D1551" s="18"/>
      <c r="E1551" s="11"/>
    </row>
    <row r="1552" spans="1:5" x14ac:dyDescent="0.2">
      <c r="A1552" s="35">
        <v>1841008840</v>
      </c>
      <c r="B1552" s="19" t="s">
        <v>826</v>
      </c>
      <c r="C1552" s="63">
        <v>124000</v>
      </c>
      <c r="D1552" s="18"/>
      <c r="E1552" s="11"/>
    </row>
    <row r="1553" spans="1:5" x14ac:dyDescent="0.2">
      <c r="A1553" s="34">
        <v>1841004780</v>
      </c>
      <c r="B1553" s="5" t="s">
        <v>827</v>
      </c>
      <c r="C1553" s="63">
        <v>12000</v>
      </c>
      <c r="D1553" s="18">
        <v>10000</v>
      </c>
      <c r="E1553" s="11">
        <v>9173.39</v>
      </c>
    </row>
    <row r="1554" spans="1:5" x14ac:dyDescent="0.2">
      <c r="A1554" s="5">
        <v>1841005840</v>
      </c>
      <c r="B1554" s="5" t="s">
        <v>828</v>
      </c>
      <c r="C1554" s="63">
        <v>100000</v>
      </c>
      <c r="D1554" s="18">
        <v>100000</v>
      </c>
      <c r="E1554" s="11">
        <v>24000</v>
      </c>
    </row>
    <row r="1555" spans="1:5" x14ac:dyDescent="0.2">
      <c r="A1555" s="5">
        <v>1841006780</v>
      </c>
      <c r="B1555" s="5" t="s">
        <v>829</v>
      </c>
      <c r="C1555" s="63">
        <v>10000</v>
      </c>
      <c r="D1555" s="18">
        <v>10000</v>
      </c>
      <c r="E1555" s="11">
        <v>10093.9</v>
      </c>
    </row>
    <row r="1556" spans="1:5" x14ac:dyDescent="0.2">
      <c r="A1556" s="35">
        <v>1841006840</v>
      </c>
      <c r="B1556" s="5" t="s">
        <v>260</v>
      </c>
      <c r="C1556" s="63">
        <v>700000</v>
      </c>
      <c r="D1556" s="18">
        <v>400000</v>
      </c>
      <c r="E1556" s="11">
        <v>0</v>
      </c>
    </row>
    <row r="1557" spans="1:5" x14ac:dyDescent="0.2">
      <c r="A1557" s="5">
        <v>1841007840</v>
      </c>
      <c r="B1557" s="5" t="s">
        <v>830</v>
      </c>
      <c r="C1557" s="63"/>
      <c r="D1557" s="18"/>
      <c r="E1557" s="11">
        <v>35000</v>
      </c>
    </row>
    <row r="1558" spans="1:5" x14ac:dyDescent="0.2">
      <c r="A1558" s="5">
        <v>1841010840</v>
      </c>
      <c r="B1558" s="5" t="s">
        <v>831</v>
      </c>
      <c r="C1558" s="63">
        <v>1140000</v>
      </c>
      <c r="D1558" s="18">
        <v>1140000</v>
      </c>
      <c r="E1558" s="11">
        <v>785000</v>
      </c>
    </row>
    <row r="1559" spans="1:5" x14ac:dyDescent="0.2">
      <c r="A1559" s="5">
        <v>1841011840</v>
      </c>
      <c r="B1559" s="5" t="s">
        <v>140</v>
      </c>
      <c r="C1559" s="63">
        <v>250000</v>
      </c>
      <c r="D1559" s="18">
        <v>250000</v>
      </c>
      <c r="E1559" s="11">
        <v>250000</v>
      </c>
    </row>
    <row r="1560" spans="1:5" ht="15" x14ac:dyDescent="0.2">
      <c r="A1560" s="5"/>
      <c r="B1560" s="13" t="s">
        <v>832</v>
      </c>
      <c r="C1560" s="65">
        <f>SUM(C1536:C1559)</f>
        <v>14283000</v>
      </c>
      <c r="D1560" s="15">
        <f>SUM(D1536:D1559)</f>
        <v>12437000</v>
      </c>
      <c r="E1560" s="14">
        <f>SUM(E1536:E1559)</f>
        <v>11150752.23</v>
      </c>
    </row>
    <row r="1561" spans="1:5" ht="15" x14ac:dyDescent="0.2">
      <c r="A1561" s="5"/>
      <c r="B1561" s="6" t="s">
        <v>833</v>
      </c>
      <c r="C1561" s="57"/>
      <c r="D1561" s="43"/>
      <c r="E1561" s="11"/>
    </row>
    <row r="1562" spans="1:5" x14ac:dyDescent="0.2">
      <c r="A1562" s="5">
        <v>1842200840</v>
      </c>
      <c r="B1562" s="5" t="s">
        <v>834</v>
      </c>
      <c r="C1562" s="63">
        <v>93000</v>
      </c>
      <c r="D1562" s="18">
        <v>40000</v>
      </c>
      <c r="E1562" s="11">
        <v>30937.1</v>
      </c>
    </row>
    <row r="1563" spans="1:5" x14ac:dyDescent="0.2">
      <c r="A1563" s="5">
        <v>1842201840</v>
      </c>
      <c r="B1563" s="5" t="s">
        <v>144</v>
      </c>
      <c r="C1563" s="63">
        <v>220000</v>
      </c>
      <c r="D1563" s="18">
        <v>220000</v>
      </c>
      <c r="E1563" s="11">
        <v>213956</v>
      </c>
    </row>
    <row r="1564" spans="1:5" x14ac:dyDescent="0.2">
      <c r="A1564" s="5">
        <v>1842202840</v>
      </c>
      <c r="B1564" s="5" t="s">
        <v>146</v>
      </c>
      <c r="C1564" s="63">
        <v>30000</v>
      </c>
      <c r="D1564" s="18">
        <v>30000</v>
      </c>
      <c r="E1564" s="11">
        <v>0</v>
      </c>
    </row>
    <row r="1565" spans="1:5" x14ac:dyDescent="0.2">
      <c r="A1565" s="5">
        <v>1842203840</v>
      </c>
      <c r="B1565" s="5" t="s">
        <v>147</v>
      </c>
      <c r="C1565" s="63">
        <v>100000</v>
      </c>
      <c r="D1565" s="18">
        <v>100000</v>
      </c>
      <c r="E1565" s="11">
        <v>40168.6</v>
      </c>
    </row>
    <row r="1566" spans="1:5" x14ac:dyDescent="0.2">
      <c r="A1566" s="5">
        <v>1842205840</v>
      </c>
      <c r="B1566" s="5" t="s">
        <v>835</v>
      </c>
      <c r="C1566" s="63">
        <v>5000</v>
      </c>
      <c r="D1566" s="18">
        <v>5000</v>
      </c>
      <c r="E1566" s="11">
        <v>0</v>
      </c>
    </row>
    <row r="1567" spans="1:5" x14ac:dyDescent="0.2">
      <c r="A1567" s="5">
        <v>1842206840</v>
      </c>
      <c r="B1567" s="5" t="s">
        <v>836</v>
      </c>
      <c r="C1567" s="63">
        <v>80000</v>
      </c>
      <c r="D1567" s="18">
        <v>80000</v>
      </c>
      <c r="E1567" s="11">
        <v>14990</v>
      </c>
    </row>
    <row r="1568" spans="1:5" x14ac:dyDescent="0.2">
      <c r="A1568" s="5">
        <v>1842401840</v>
      </c>
      <c r="B1568" s="5" t="s">
        <v>837</v>
      </c>
      <c r="C1568" s="63">
        <v>200000</v>
      </c>
      <c r="D1568" s="18">
        <v>82000</v>
      </c>
      <c r="E1568" s="11">
        <v>57155.519999999997</v>
      </c>
    </row>
    <row r="1569" spans="1:5" x14ac:dyDescent="0.2">
      <c r="A1569" s="5">
        <v>1842403840</v>
      </c>
      <c r="B1569" s="5" t="s">
        <v>838</v>
      </c>
      <c r="C1569" s="63">
        <v>120000</v>
      </c>
      <c r="D1569" s="18">
        <v>120000</v>
      </c>
      <c r="E1569" s="11">
        <v>105120</v>
      </c>
    </row>
    <row r="1570" spans="1:5" ht="15" x14ac:dyDescent="0.2">
      <c r="A1570" s="5"/>
      <c r="B1570" s="13" t="s">
        <v>839</v>
      </c>
      <c r="C1570" s="65">
        <f>SUM(C1562:C1569)</f>
        <v>848000</v>
      </c>
      <c r="D1570" s="15">
        <f>SUM(D1562:D1569)</f>
        <v>677000</v>
      </c>
      <c r="E1570" s="14">
        <f>SUM(E1562:E1569)</f>
        <v>462327.22000000003</v>
      </c>
    </row>
    <row r="1571" spans="1:5" ht="15" x14ac:dyDescent="0.2">
      <c r="A1571" s="5"/>
      <c r="B1571" s="6" t="s">
        <v>840</v>
      </c>
      <c r="C1571" s="57"/>
      <c r="D1571" s="43"/>
      <c r="E1571" s="11"/>
    </row>
    <row r="1572" spans="1:5" x14ac:dyDescent="0.2">
      <c r="A1572" s="5">
        <v>1843502840</v>
      </c>
      <c r="B1572" s="5" t="s">
        <v>841</v>
      </c>
      <c r="C1572" s="63">
        <v>700000</v>
      </c>
      <c r="D1572" s="18">
        <v>510000</v>
      </c>
      <c r="E1572" s="11">
        <v>490288</v>
      </c>
    </row>
    <row r="1573" spans="1:5" x14ac:dyDescent="0.2">
      <c r="A1573" s="5">
        <v>1843503840</v>
      </c>
      <c r="B1573" s="5" t="s">
        <v>842</v>
      </c>
      <c r="C1573" s="63">
        <v>32000</v>
      </c>
      <c r="D1573" s="18">
        <v>32000</v>
      </c>
      <c r="E1573" s="11">
        <v>2806</v>
      </c>
    </row>
    <row r="1574" spans="1:5" x14ac:dyDescent="0.2">
      <c r="A1574" s="5">
        <v>1843504840</v>
      </c>
      <c r="B1574" s="5" t="s">
        <v>155</v>
      </c>
      <c r="C1574" s="63">
        <v>400000</v>
      </c>
      <c r="D1574" s="18">
        <v>200000</v>
      </c>
      <c r="E1574" s="11">
        <v>197836</v>
      </c>
    </row>
    <row r="1575" spans="1:5" x14ac:dyDescent="0.2">
      <c r="A1575" s="5">
        <v>1843801840</v>
      </c>
      <c r="B1575" s="5" t="s">
        <v>843</v>
      </c>
      <c r="C1575" s="63">
        <v>2187000</v>
      </c>
      <c r="D1575" s="18">
        <v>1774000</v>
      </c>
      <c r="E1575" s="11">
        <v>1928008</v>
      </c>
    </row>
    <row r="1576" spans="1:5" x14ac:dyDescent="0.2">
      <c r="A1576" s="5">
        <v>1843901840</v>
      </c>
      <c r="B1576" s="5" t="s">
        <v>844</v>
      </c>
      <c r="C1576" s="63">
        <v>150000</v>
      </c>
      <c r="D1576" s="18">
        <v>150000</v>
      </c>
      <c r="E1576" s="11">
        <v>113907</v>
      </c>
    </row>
    <row r="1577" spans="1:5" ht="15" x14ac:dyDescent="0.2">
      <c r="A1577" s="5"/>
      <c r="B1577" s="13" t="s">
        <v>159</v>
      </c>
      <c r="C1577" s="65">
        <f>SUM(C1572:C1576)</f>
        <v>3469000</v>
      </c>
      <c r="D1577" s="15">
        <f>SUM(D1572:D1576)</f>
        <v>2666000</v>
      </c>
      <c r="E1577" s="14">
        <f>SUM(E1572:E1576)</f>
        <v>2732845</v>
      </c>
    </row>
    <row r="1578" spans="1:5" ht="15" x14ac:dyDescent="0.2">
      <c r="A1578" s="5"/>
      <c r="B1578" s="6" t="s">
        <v>845</v>
      </c>
      <c r="C1578" s="57"/>
      <c r="D1578" s="43"/>
      <c r="E1578" s="11"/>
    </row>
    <row r="1579" spans="1:5" x14ac:dyDescent="0.2">
      <c r="A1579" s="5">
        <v>1844300840</v>
      </c>
      <c r="B1579" s="5" t="s">
        <v>846</v>
      </c>
      <c r="C1579" s="63"/>
      <c r="D1579" s="18">
        <v>0</v>
      </c>
      <c r="E1579" s="11">
        <v>320256</v>
      </c>
    </row>
    <row r="1580" spans="1:5" x14ac:dyDescent="0.2">
      <c r="A1580" s="5">
        <v>1844301840</v>
      </c>
      <c r="B1580" s="5" t="s">
        <v>847</v>
      </c>
      <c r="C1580" s="63">
        <v>2275000</v>
      </c>
      <c r="D1580" s="18">
        <v>2200000</v>
      </c>
      <c r="E1580" s="11">
        <v>2117385</v>
      </c>
    </row>
    <row r="1581" spans="1:5" x14ac:dyDescent="0.2">
      <c r="A1581" s="5">
        <v>1844304840</v>
      </c>
      <c r="B1581" s="5" t="s">
        <v>848</v>
      </c>
      <c r="C1581" s="63"/>
      <c r="D1581" s="18">
        <v>20000</v>
      </c>
      <c r="E1581" s="11">
        <v>13413</v>
      </c>
    </row>
    <row r="1582" spans="1:5" x14ac:dyDescent="0.2">
      <c r="A1582" s="5">
        <v>1844400840</v>
      </c>
      <c r="B1582" s="5" t="s">
        <v>165</v>
      </c>
      <c r="C1582" s="63"/>
      <c r="D1582" s="18">
        <v>20000</v>
      </c>
      <c r="E1582" s="11">
        <v>76876.639999999999</v>
      </c>
    </row>
    <row r="1583" spans="1:5" x14ac:dyDescent="0.2">
      <c r="A1583" s="34">
        <v>1844402760</v>
      </c>
      <c r="B1583" s="5" t="s">
        <v>849</v>
      </c>
      <c r="C1583" s="63">
        <v>600000</v>
      </c>
      <c r="D1583" s="18">
        <v>485000</v>
      </c>
      <c r="E1583" s="11">
        <v>13818.6</v>
      </c>
    </row>
    <row r="1584" spans="1:5" x14ac:dyDescent="0.2">
      <c r="A1584" s="35">
        <v>1844404840</v>
      </c>
      <c r="B1584" s="19" t="s">
        <v>174</v>
      </c>
      <c r="C1584" s="63">
        <v>741000</v>
      </c>
      <c r="D1584" s="18"/>
      <c r="E1584" s="11"/>
    </row>
    <row r="1585" spans="1:5" x14ac:dyDescent="0.2">
      <c r="A1585" s="34">
        <v>1844402420</v>
      </c>
      <c r="B1585" s="5" t="s">
        <v>849</v>
      </c>
      <c r="C1585" s="63">
        <v>15000</v>
      </c>
      <c r="D1585" s="18"/>
      <c r="E1585" s="11">
        <v>0</v>
      </c>
    </row>
    <row r="1586" spans="1:5" x14ac:dyDescent="0.2">
      <c r="A1586" s="5">
        <v>1844403840</v>
      </c>
      <c r="B1586" s="5" t="s">
        <v>169</v>
      </c>
      <c r="C1586" s="63">
        <v>365000</v>
      </c>
      <c r="D1586" s="18">
        <v>342000</v>
      </c>
      <c r="E1586" s="11">
        <v>411198.71999999997</v>
      </c>
    </row>
    <row r="1587" spans="1:5" x14ac:dyDescent="0.2">
      <c r="A1587" s="5">
        <v>1844406840</v>
      </c>
      <c r="B1587" s="5" t="s">
        <v>171</v>
      </c>
      <c r="C1587" s="63">
        <v>40000</v>
      </c>
      <c r="D1587" s="18">
        <v>40000</v>
      </c>
      <c r="E1587" s="11">
        <v>31853.599999999999</v>
      </c>
    </row>
    <row r="1588" spans="1:5" x14ac:dyDescent="0.2">
      <c r="A1588" s="5">
        <v>1844501840</v>
      </c>
      <c r="B1588" s="5" t="s">
        <v>850</v>
      </c>
      <c r="C1588" s="63">
        <v>80000</v>
      </c>
      <c r="D1588" s="18">
        <v>80000</v>
      </c>
      <c r="E1588" s="11">
        <v>45541</v>
      </c>
    </row>
    <row r="1589" spans="1:5" x14ac:dyDescent="0.2">
      <c r="A1589" s="5">
        <v>1844503840</v>
      </c>
      <c r="B1589" s="19" t="s">
        <v>851</v>
      </c>
      <c r="C1589" s="70">
        <v>40000</v>
      </c>
      <c r="D1589" s="31">
        <v>40000</v>
      </c>
      <c r="E1589" s="11">
        <v>37966.68</v>
      </c>
    </row>
    <row r="1590" spans="1:5" x14ac:dyDescent="0.2">
      <c r="A1590" s="5">
        <v>1844504841</v>
      </c>
      <c r="B1590" s="5" t="s">
        <v>852</v>
      </c>
      <c r="C1590" s="63">
        <v>600000</v>
      </c>
      <c r="D1590" s="18">
        <v>479000</v>
      </c>
      <c r="E1590" s="11">
        <v>542562.15</v>
      </c>
    </row>
    <row r="1591" spans="1:5" ht="15" x14ac:dyDescent="0.2">
      <c r="A1591" s="5"/>
      <c r="B1591" s="13" t="s">
        <v>175</v>
      </c>
      <c r="C1591" s="65">
        <f>SUM(C1579:C1590)</f>
        <v>4756000</v>
      </c>
      <c r="D1591" s="15">
        <f>SUM(D1579:D1590)</f>
        <v>3706000</v>
      </c>
      <c r="E1591" s="14">
        <f>SUM(E1579:E1590)</f>
        <v>3610871.39</v>
      </c>
    </row>
    <row r="1592" spans="1:5" ht="15" x14ac:dyDescent="0.2">
      <c r="A1592" s="5"/>
      <c r="B1592" s="6" t="s">
        <v>853</v>
      </c>
      <c r="C1592" s="57"/>
      <c r="D1592" s="43"/>
      <c r="E1592" s="11"/>
    </row>
    <row r="1593" spans="1:5" x14ac:dyDescent="0.2">
      <c r="A1593" s="5">
        <v>1845101840</v>
      </c>
      <c r="B1593" s="5" t="s">
        <v>854</v>
      </c>
      <c r="C1593" s="63">
        <v>9700000</v>
      </c>
      <c r="D1593" s="18">
        <v>9500000</v>
      </c>
      <c r="E1593" s="11">
        <v>9354731</v>
      </c>
    </row>
    <row r="1594" spans="1:5" x14ac:dyDescent="0.2">
      <c r="A1594" s="5">
        <v>1844402840</v>
      </c>
      <c r="B1594" s="5" t="s">
        <v>855</v>
      </c>
      <c r="C1594" s="63">
        <v>25000</v>
      </c>
      <c r="D1594" s="18"/>
      <c r="E1594" s="11">
        <v>551204.73</v>
      </c>
    </row>
    <row r="1595" spans="1:5" x14ac:dyDescent="0.2">
      <c r="A1595" s="5">
        <v>1845102840</v>
      </c>
      <c r="B1595" s="5" t="s">
        <v>178</v>
      </c>
      <c r="C1595" s="63">
        <v>2445000</v>
      </c>
      <c r="D1595" s="18">
        <v>2355000</v>
      </c>
      <c r="E1595" s="11">
        <v>2565804</v>
      </c>
    </row>
    <row r="1596" spans="1:5" x14ac:dyDescent="0.2">
      <c r="A1596" s="5">
        <v>1845104840</v>
      </c>
      <c r="B1596" s="5" t="s">
        <v>856</v>
      </c>
      <c r="C1596" s="63">
        <v>4933000</v>
      </c>
      <c r="D1596" s="18">
        <v>4500000</v>
      </c>
      <c r="E1596" s="11">
        <v>5073043</v>
      </c>
    </row>
    <row r="1597" spans="1:5" x14ac:dyDescent="0.2">
      <c r="A1597" s="5">
        <v>1845106840</v>
      </c>
      <c r="B1597" s="5" t="s">
        <v>180</v>
      </c>
      <c r="C1597" s="63">
        <v>240000</v>
      </c>
      <c r="D1597" s="18">
        <v>240000</v>
      </c>
      <c r="E1597" s="11">
        <v>221488</v>
      </c>
    </row>
    <row r="1598" spans="1:5" x14ac:dyDescent="0.2">
      <c r="A1598" s="5">
        <v>1845108840</v>
      </c>
      <c r="B1598" s="5" t="s">
        <v>181</v>
      </c>
      <c r="C1598" s="63">
        <v>666000</v>
      </c>
      <c r="D1598" s="18">
        <v>560000</v>
      </c>
      <c r="E1598" s="11">
        <v>620109</v>
      </c>
    </row>
    <row r="1599" spans="1:5" x14ac:dyDescent="0.2">
      <c r="A1599" s="5">
        <v>1845109840</v>
      </c>
      <c r="B1599" s="5" t="s">
        <v>857</v>
      </c>
      <c r="C1599" s="63">
        <v>100000</v>
      </c>
      <c r="D1599" s="18">
        <v>100000</v>
      </c>
      <c r="E1599" s="11">
        <v>4233.3999999999996</v>
      </c>
    </row>
    <row r="1600" spans="1:5" x14ac:dyDescent="0.2">
      <c r="A1600" s="5">
        <v>1845110840</v>
      </c>
      <c r="B1600" s="5" t="s">
        <v>184</v>
      </c>
      <c r="C1600" s="63">
        <v>30000</v>
      </c>
      <c r="D1600" s="18">
        <v>155000</v>
      </c>
      <c r="E1600" s="11">
        <v>3791</v>
      </c>
    </row>
    <row r="1601" spans="1:5" x14ac:dyDescent="0.2">
      <c r="A1601" s="5">
        <v>1845111840</v>
      </c>
      <c r="B1601" s="5" t="s">
        <v>185</v>
      </c>
      <c r="C1601" s="63">
        <v>180000</v>
      </c>
      <c r="D1601" s="18">
        <v>180000</v>
      </c>
      <c r="E1601" s="11">
        <v>160285.20000000001</v>
      </c>
    </row>
    <row r="1602" spans="1:5" x14ac:dyDescent="0.2">
      <c r="A1602" s="5">
        <v>1845112840</v>
      </c>
      <c r="B1602" s="5" t="s">
        <v>186</v>
      </c>
      <c r="C1602" s="63">
        <v>80000</v>
      </c>
      <c r="D1602" s="18">
        <v>10000</v>
      </c>
      <c r="E1602" s="11">
        <v>20903</v>
      </c>
    </row>
    <row r="1603" spans="1:5" x14ac:dyDescent="0.2">
      <c r="A1603" s="5">
        <v>1845114840</v>
      </c>
      <c r="B1603" s="5" t="s">
        <v>187</v>
      </c>
      <c r="C1603" s="63">
        <v>1870000</v>
      </c>
      <c r="D1603" s="18">
        <v>1870000</v>
      </c>
      <c r="E1603" s="11">
        <v>1508274.94</v>
      </c>
    </row>
    <row r="1604" spans="1:5" x14ac:dyDescent="0.2">
      <c r="A1604" s="5">
        <v>1845201840</v>
      </c>
      <c r="B1604" s="5" t="s">
        <v>858</v>
      </c>
      <c r="C1604" s="63"/>
      <c r="D1604" s="18">
        <v>5000</v>
      </c>
      <c r="E1604" s="11">
        <v>0</v>
      </c>
    </row>
    <row r="1605" spans="1:5" x14ac:dyDescent="0.2">
      <c r="A1605" s="5">
        <v>1845202840</v>
      </c>
      <c r="B1605" s="5" t="s">
        <v>189</v>
      </c>
      <c r="C1605" s="63">
        <v>1033000</v>
      </c>
      <c r="D1605" s="18">
        <v>880000</v>
      </c>
      <c r="E1605" s="11">
        <v>829729</v>
      </c>
    </row>
    <row r="1606" spans="1:5" x14ac:dyDescent="0.2">
      <c r="A1606" s="5">
        <v>1845203840</v>
      </c>
      <c r="B1606" s="5" t="s">
        <v>859</v>
      </c>
      <c r="C1606" s="63">
        <v>632000</v>
      </c>
      <c r="D1606" s="18">
        <v>600000</v>
      </c>
      <c r="E1606" s="11">
        <v>602385</v>
      </c>
    </row>
    <row r="1607" spans="1:5" x14ac:dyDescent="0.2">
      <c r="A1607" s="5">
        <v>1845301840</v>
      </c>
      <c r="B1607" s="5" t="s">
        <v>860</v>
      </c>
      <c r="C1607" s="63">
        <v>70000</v>
      </c>
      <c r="D1607" s="18">
        <v>70000</v>
      </c>
      <c r="E1607" s="11">
        <v>19389.650000000001</v>
      </c>
    </row>
    <row r="1608" spans="1:5" x14ac:dyDescent="0.2">
      <c r="A1608" s="5">
        <v>1845304840</v>
      </c>
      <c r="B1608" s="5" t="s">
        <v>861</v>
      </c>
      <c r="C1608" s="63">
        <v>12000</v>
      </c>
      <c r="D1608" s="18">
        <v>5000</v>
      </c>
      <c r="E1608" s="11">
        <v>18529</v>
      </c>
    </row>
    <row r="1609" spans="1:5" x14ac:dyDescent="0.2">
      <c r="A1609" s="5">
        <v>1845305840</v>
      </c>
      <c r="B1609" s="5" t="s">
        <v>862</v>
      </c>
      <c r="C1609" s="63">
        <v>340000</v>
      </c>
      <c r="D1609" s="18">
        <v>300000</v>
      </c>
      <c r="E1609" s="11">
        <v>269000</v>
      </c>
    </row>
    <row r="1610" spans="1:5" ht="15" x14ac:dyDescent="0.2">
      <c r="A1610" s="5"/>
      <c r="B1610" s="13" t="s">
        <v>863</v>
      </c>
      <c r="C1610" s="65">
        <f>SUM(C1593:C1609)</f>
        <v>22356000</v>
      </c>
      <c r="D1610" s="15">
        <f>SUM(D1593:D1609)</f>
        <v>21330000</v>
      </c>
      <c r="E1610" s="14">
        <f>SUM(E1593:E1609)</f>
        <v>21822899.919999998</v>
      </c>
    </row>
    <row r="1611" spans="1:5" ht="15" x14ac:dyDescent="0.2">
      <c r="A1611" s="5"/>
      <c r="B1611" s="6" t="s">
        <v>864</v>
      </c>
      <c r="C1611" s="57"/>
      <c r="D1611" s="43"/>
      <c r="E1611" s="11"/>
    </row>
    <row r="1612" spans="1:5" x14ac:dyDescent="0.2">
      <c r="A1612" s="5">
        <v>1846301840</v>
      </c>
      <c r="B1612" s="5" t="s">
        <v>865</v>
      </c>
      <c r="C1612" s="63">
        <v>20000</v>
      </c>
      <c r="D1612" s="18">
        <v>20000</v>
      </c>
      <c r="E1612" s="11">
        <v>0</v>
      </c>
    </row>
    <row r="1613" spans="1:5" x14ac:dyDescent="0.2">
      <c r="A1613" s="5">
        <v>1846303840</v>
      </c>
      <c r="B1613" s="5" t="s">
        <v>866</v>
      </c>
      <c r="C1613" s="63">
        <v>80000</v>
      </c>
      <c r="D1613" s="18">
        <v>80000</v>
      </c>
      <c r="E1613" s="11">
        <v>62381</v>
      </c>
    </row>
    <row r="1614" spans="1:5" x14ac:dyDescent="0.2">
      <c r="A1614" s="5">
        <v>1846401840</v>
      </c>
      <c r="B1614" s="5" t="s">
        <v>867</v>
      </c>
      <c r="C1614" s="63">
        <v>2000</v>
      </c>
      <c r="D1614" s="18">
        <v>2000</v>
      </c>
      <c r="E1614" s="11">
        <v>0</v>
      </c>
    </row>
    <row r="1615" spans="1:5" x14ac:dyDescent="0.2">
      <c r="A1615" s="5">
        <v>1846402840</v>
      </c>
      <c r="B1615" s="5" t="s">
        <v>200</v>
      </c>
      <c r="C1615" s="63"/>
      <c r="D1615" s="18">
        <v>20000</v>
      </c>
      <c r="E1615" s="11">
        <v>0</v>
      </c>
    </row>
    <row r="1616" spans="1:5" x14ac:dyDescent="0.2">
      <c r="A1616" s="5">
        <v>1846502840</v>
      </c>
      <c r="B1616" s="5" t="s">
        <v>201</v>
      </c>
      <c r="C1616" s="63">
        <v>4750000</v>
      </c>
      <c r="D1616" s="18">
        <v>4000000</v>
      </c>
      <c r="E1616" s="11">
        <v>4419919</v>
      </c>
    </row>
    <row r="1617" spans="1:5" x14ac:dyDescent="0.2">
      <c r="A1617" s="5">
        <v>1846503840</v>
      </c>
      <c r="B1617" s="5" t="s">
        <v>868</v>
      </c>
      <c r="C1617" s="63"/>
      <c r="D1617" s="18">
        <v>280000</v>
      </c>
      <c r="E1617" s="11">
        <v>179264</v>
      </c>
    </row>
    <row r="1618" spans="1:5" x14ac:dyDescent="0.2">
      <c r="A1618" s="5">
        <v>1846600840</v>
      </c>
      <c r="B1618" s="5" t="s">
        <v>203</v>
      </c>
      <c r="C1618" s="63">
        <v>450000</v>
      </c>
      <c r="D1618" s="18">
        <v>310000</v>
      </c>
      <c r="E1618" s="11">
        <v>396747</v>
      </c>
    </row>
    <row r="1619" spans="1:5" x14ac:dyDescent="0.2">
      <c r="A1619" s="5">
        <v>1846801840</v>
      </c>
      <c r="B1619" s="5" t="s">
        <v>869</v>
      </c>
      <c r="C1619" s="63">
        <v>5000</v>
      </c>
      <c r="D1619" s="18">
        <v>5000</v>
      </c>
      <c r="E1619" s="11">
        <v>0</v>
      </c>
    </row>
    <row r="1620" spans="1:5" x14ac:dyDescent="0.2">
      <c r="A1620" s="5">
        <v>1846802840</v>
      </c>
      <c r="B1620" s="5" t="s">
        <v>870</v>
      </c>
      <c r="C1620" s="63">
        <v>142000</v>
      </c>
      <c r="D1620" s="18">
        <v>90000</v>
      </c>
      <c r="E1620" s="11">
        <v>103919.5</v>
      </c>
    </row>
    <row r="1621" spans="1:5" x14ac:dyDescent="0.2">
      <c r="A1621" s="5">
        <v>1846804840</v>
      </c>
      <c r="B1621" s="5" t="s">
        <v>207</v>
      </c>
      <c r="C1621" s="63">
        <v>40000</v>
      </c>
      <c r="D1621" s="18">
        <v>66000</v>
      </c>
      <c r="E1621" s="11">
        <v>52700</v>
      </c>
    </row>
    <row r="1622" spans="1:5" x14ac:dyDescent="0.2">
      <c r="A1622" s="5">
        <v>1846806840</v>
      </c>
      <c r="B1622" s="5" t="s">
        <v>871</v>
      </c>
      <c r="C1622" s="63">
        <v>1500000</v>
      </c>
      <c r="D1622" s="18">
        <v>1000000</v>
      </c>
      <c r="E1622" s="11">
        <v>979998</v>
      </c>
    </row>
    <row r="1623" spans="1:5" ht="15" x14ac:dyDescent="0.2">
      <c r="A1623" s="5"/>
      <c r="B1623" s="13" t="s">
        <v>209</v>
      </c>
      <c r="C1623" s="65">
        <f>SUM(C1612:C1622)</f>
        <v>6989000</v>
      </c>
      <c r="D1623" s="15">
        <f>SUM(D1612:D1622)</f>
        <v>5873000</v>
      </c>
      <c r="E1623" s="14">
        <f>SUM(E1612:E1622)</f>
        <v>6194928.5</v>
      </c>
    </row>
    <row r="1624" spans="1:5" ht="15" x14ac:dyDescent="0.2">
      <c r="A1624" s="5"/>
      <c r="B1624" s="6" t="s">
        <v>872</v>
      </c>
      <c r="C1624" s="57"/>
      <c r="D1624" s="43"/>
      <c r="E1624" s="11"/>
    </row>
    <row r="1625" spans="1:5" x14ac:dyDescent="0.2">
      <c r="A1625" s="5">
        <v>1847100840</v>
      </c>
      <c r="B1625" s="5" t="s">
        <v>211</v>
      </c>
      <c r="C1625" s="63">
        <v>290000</v>
      </c>
      <c r="D1625" s="18">
        <v>180000</v>
      </c>
      <c r="E1625" s="11">
        <v>174009.2</v>
      </c>
    </row>
    <row r="1626" spans="1:5" x14ac:dyDescent="0.2">
      <c r="A1626" s="5">
        <v>1847102840</v>
      </c>
      <c r="B1626" s="5" t="s">
        <v>873</v>
      </c>
      <c r="C1626" s="63">
        <v>335000</v>
      </c>
      <c r="D1626" s="18">
        <v>335000</v>
      </c>
      <c r="E1626" s="11">
        <v>260071.84</v>
      </c>
    </row>
    <row r="1627" spans="1:5" x14ac:dyDescent="0.2">
      <c r="A1627" s="5">
        <v>1847104840</v>
      </c>
      <c r="B1627" s="5" t="s">
        <v>213</v>
      </c>
      <c r="C1627" s="63">
        <v>5000</v>
      </c>
      <c r="D1627" s="18">
        <v>5000</v>
      </c>
      <c r="E1627" s="11">
        <v>14903</v>
      </c>
    </row>
    <row r="1628" spans="1:5" x14ac:dyDescent="0.2">
      <c r="A1628" s="5">
        <v>1847105840</v>
      </c>
      <c r="B1628" s="5" t="s">
        <v>874</v>
      </c>
      <c r="C1628" s="63">
        <v>360000</v>
      </c>
      <c r="D1628" s="18">
        <v>190000</v>
      </c>
      <c r="E1628" s="11">
        <v>157818.5</v>
      </c>
    </row>
    <row r="1629" spans="1:5" x14ac:dyDescent="0.2">
      <c r="A1629" s="19">
        <v>1847106840</v>
      </c>
      <c r="B1629" s="5" t="s">
        <v>875</v>
      </c>
      <c r="C1629" s="63">
        <v>30000</v>
      </c>
      <c r="D1629" s="18">
        <v>30000</v>
      </c>
      <c r="E1629" s="11">
        <v>0</v>
      </c>
    </row>
    <row r="1630" spans="1:5" x14ac:dyDescent="0.2">
      <c r="A1630" s="19">
        <v>1847106930</v>
      </c>
      <c r="B1630" s="5" t="s">
        <v>875</v>
      </c>
      <c r="C1630" s="63"/>
      <c r="D1630" s="18"/>
      <c r="E1630" s="11">
        <v>3276</v>
      </c>
    </row>
    <row r="1631" spans="1:5" x14ac:dyDescent="0.2">
      <c r="A1631" s="5">
        <v>1847201840</v>
      </c>
      <c r="B1631" s="5" t="s">
        <v>216</v>
      </c>
      <c r="C1631" s="63"/>
      <c r="D1631" s="18">
        <v>10000</v>
      </c>
      <c r="E1631" s="11">
        <v>0</v>
      </c>
    </row>
    <row r="1632" spans="1:5" x14ac:dyDescent="0.2">
      <c r="A1632" s="5">
        <v>1847300840</v>
      </c>
      <c r="B1632" s="5" t="s">
        <v>217</v>
      </c>
      <c r="C1632" s="63">
        <v>50000</v>
      </c>
      <c r="D1632" s="18">
        <v>80000</v>
      </c>
      <c r="E1632" s="11">
        <v>38712.800000000003</v>
      </c>
    </row>
    <row r="1633" spans="1:6" ht="15" x14ac:dyDescent="0.2">
      <c r="A1633" s="5"/>
      <c r="B1633" s="13" t="s">
        <v>218</v>
      </c>
      <c r="C1633" s="65">
        <f>SUM(C1625:C1632)</f>
        <v>1070000</v>
      </c>
      <c r="D1633" s="15">
        <f>SUM(D1625:D1632)</f>
        <v>830000</v>
      </c>
      <c r="E1633" s="14">
        <f>SUM(E1625:E1632)</f>
        <v>648791.34000000008</v>
      </c>
    </row>
    <row r="1634" spans="1:6" ht="15" x14ac:dyDescent="0.2">
      <c r="A1634" s="5"/>
      <c r="B1634" s="6" t="s">
        <v>876</v>
      </c>
      <c r="C1634" s="57"/>
      <c r="D1634" s="43"/>
      <c r="E1634" s="11"/>
    </row>
    <row r="1635" spans="1:6" x14ac:dyDescent="0.2">
      <c r="A1635" s="34">
        <v>1848301780</v>
      </c>
      <c r="B1635" s="5" t="s">
        <v>220</v>
      </c>
      <c r="C1635" s="63">
        <v>140000</v>
      </c>
      <c r="D1635" s="18">
        <v>140000</v>
      </c>
      <c r="E1635" s="11">
        <v>96332.9</v>
      </c>
    </row>
    <row r="1636" spans="1:6" x14ac:dyDescent="0.2">
      <c r="A1636" s="34">
        <v>1848303750</v>
      </c>
      <c r="B1636" s="5" t="s">
        <v>877</v>
      </c>
      <c r="C1636" s="63">
        <v>60000</v>
      </c>
      <c r="D1636" s="18">
        <v>60000</v>
      </c>
      <c r="E1636" s="11">
        <v>16041</v>
      </c>
    </row>
    <row r="1637" spans="1:6" ht="15" x14ac:dyDescent="0.2">
      <c r="A1637" s="5"/>
      <c r="B1637" s="13" t="s">
        <v>878</v>
      </c>
      <c r="C1637" s="65">
        <f>SUM(C1635:C1636)</f>
        <v>200000</v>
      </c>
      <c r="D1637" s="15">
        <f>SUM(D1635:D1636)</f>
        <v>200000</v>
      </c>
      <c r="E1637" s="14">
        <f>SUM(E1635:E1636)</f>
        <v>112373.9</v>
      </c>
    </row>
    <row r="1638" spans="1:6" ht="15" x14ac:dyDescent="0.2">
      <c r="A1638" s="5"/>
      <c r="B1638" s="6" t="s">
        <v>879</v>
      </c>
      <c r="C1638" s="57"/>
      <c r="D1638" s="43"/>
      <c r="E1638" s="11"/>
    </row>
    <row r="1639" spans="1:6" x14ac:dyDescent="0.2">
      <c r="A1639" s="5">
        <v>1849006840</v>
      </c>
      <c r="B1639" s="5" t="s">
        <v>880</v>
      </c>
      <c r="C1639" s="63"/>
      <c r="D1639" s="18" t="s">
        <v>80</v>
      </c>
      <c r="E1639" s="11">
        <v>4843</v>
      </c>
    </row>
    <row r="1640" spans="1:6" x14ac:dyDescent="0.2">
      <c r="A1640" s="5">
        <v>1849011840</v>
      </c>
      <c r="B1640" s="5" t="s">
        <v>881</v>
      </c>
      <c r="C1640" s="63">
        <v>2000</v>
      </c>
      <c r="D1640" s="18">
        <v>2000</v>
      </c>
      <c r="E1640" s="11">
        <v>0</v>
      </c>
    </row>
    <row r="1641" spans="1:6" x14ac:dyDescent="0.2">
      <c r="A1641" s="5">
        <v>1849013840</v>
      </c>
      <c r="B1641" s="5" t="s">
        <v>882</v>
      </c>
      <c r="C1641" s="63">
        <v>4000</v>
      </c>
      <c r="D1641" s="18">
        <v>4000</v>
      </c>
      <c r="E1641" s="11">
        <v>630</v>
      </c>
    </row>
    <row r="1642" spans="1:6" x14ac:dyDescent="0.2">
      <c r="A1642" s="19">
        <v>1849015841</v>
      </c>
      <c r="B1642" s="5" t="s">
        <v>883</v>
      </c>
      <c r="C1642" s="63">
        <v>5000</v>
      </c>
      <c r="D1642" s="18">
        <v>5000</v>
      </c>
      <c r="E1642" s="11">
        <v>0</v>
      </c>
    </row>
    <row r="1643" spans="1:6" x14ac:dyDescent="0.2">
      <c r="A1643" s="5">
        <v>1849015842</v>
      </c>
      <c r="B1643" s="5" t="s">
        <v>884</v>
      </c>
      <c r="C1643" s="63">
        <v>80000</v>
      </c>
      <c r="D1643" s="18">
        <v>80000</v>
      </c>
      <c r="E1643" s="11">
        <v>51241.37</v>
      </c>
    </row>
    <row r="1644" spans="1:6" ht="15" x14ac:dyDescent="0.2">
      <c r="A1644" s="5"/>
      <c r="B1644" s="13" t="s">
        <v>885</v>
      </c>
      <c r="C1644" s="65">
        <f>SUM(C1639:C1643)</f>
        <v>91000</v>
      </c>
      <c r="D1644" s="15">
        <f>SUM(D1639:D1643)</f>
        <v>91000</v>
      </c>
      <c r="E1644" s="14">
        <f>SUM(E1639:E1643)</f>
        <v>56714.37</v>
      </c>
    </row>
    <row r="1645" spans="1:6" ht="15" x14ac:dyDescent="0.2">
      <c r="A1645" s="5"/>
      <c r="B1645" s="13" t="s">
        <v>886</v>
      </c>
      <c r="C1645" s="66">
        <f>+C1560+C1570+C1577+C1591+C1610+C1623+C1633+C1637+C1644</f>
        <v>54062000</v>
      </c>
      <c r="D1645" s="15">
        <f>+D1560+D1570+D1577+D1591+D1610+D1623+D1633+D1637+D1644</f>
        <v>47810000</v>
      </c>
      <c r="E1645" s="14">
        <f>+E1560+E1570+E1577+E1591+E1610+E1623+E1633+E1637+E1644</f>
        <v>46792503.869999997</v>
      </c>
    </row>
    <row r="1646" spans="1:6" ht="15" x14ac:dyDescent="0.2">
      <c r="A1646" s="5"/>
      <c r="B1646" s="6" t="s">
        <v>887</v>
      </c>
      <c r="C1646" s="57"/>
      <c r="D1646" s="43"/>
      <c r="E1646" s="11"/>
    </row>
    <row r="1647" spans="1:6" x14ac:dyDescent="0.2">
      <c r="A1647" s="5">
        <v>1851000810</v>
      </c>
      <c r="B1647" s="5" t="s">
        <v>888</v>
      </c>
      <c r="C1647" s="63">
        <v>3427000</v>
      </c>
      <c r="D1647" s="18">
        <v>3427000</v>
      </c>
      <c r="E1647" s="11">
        <v>3426924</v>
      </c>
      <c r="F1647" s="4" t="s">
        <v>80</v>
      </c>
    </row>
    <row r="1648" spans="1:6" x14ac:dyDescent="0.2">
      <c r="A1648" s="5">
        <v>1851000811</v>
      </c>
      <c r="B1648" s="5" t="s">
        <v>889</v>
      </c>
      <c r="C1648" s="63">
        <v>280000</v>
      </c>
      <c r="D1648" s="18">
        <v>280000</v>
      </c>
      <c r="E1648" s="11">
        <v>250000</v>
      </c>
    </row>
    <row r="1649" spans="1:5" ht="15" x14ac:dyDescent="0.2">
      <c r="A1649" s="5"/>
      <c r="B1649" s="13" t="s">
        <v>890</v>
      </c>
      <c r="C1649" s="66">
        <f>SUM(C1647:C1648)</f>
        <v>3707000</v>
      </c>
      <c r="D1649" s="15">
        <f>SUM(D1647:D1648)</f>
        <v>3707000</v>
      </c>
      <c r="E1649" s="14">
        <f>SUM(E1647:E1648)</f>
        <v>3676924</v>
      </c>
    </row>
    <row r="1650" spans="1:5" x14ac:dyDescent="0.2">
      <c r="A1650" s="5"/>
      <c r="B1650" s="5"/>
      <c r="C1650" s="63"/>
      <c r="D1650" s="18"/>
      <c r="E1650" s="11"/>
    </row>
    <row r="1651" spans="1:5" ht="15" x14ac:dyDescent="0.2">
      <c r="A1651" s="5"/>
      <c r="B1651" s="6" t="s">
        <v>891</v>
      </c>
      <c r="C1651" s="57"/>
      <c r="D1651" s="43"/>
      <c r="E1651" s="11"/>
    </row>
    <row r="1652" spans="1:5" x14ac:dyDescent="0.2">
      <c r="A1652" s="5">
        <v>1923000830</v>
      </c>
      <c r="B1652" s="5" t="s">
        <v>892</v>
      </c>
      <c r="C1652" s="63">
        <v>818000</v>
      </c>
      <c r="D1652" s="18">
        <v>780000</v>
      </c>
      <c r="E1652" s="11">
        <v>828750</v>
      </c>
    </row>
    <row r="1653" spans="1:5" x14ac:dyDescent="0.2">
      <c r="A1653" s="5">
        <v>1923000831</v>
      </c>
      <c r="B1653" s="5" t="s">
        <v>893</v>
      </c>
      <c r="C1653" s="63">
        <v>210000</v>
      </c>
      <c r="D1653" s="18">
        <v>195000</v>
      </c>
      <c r="E1653" s="11">
        <v>146250</v>
      </c>
    </row>
    <row r="1654" spans="1:5" ht="15" x14ac:dyDescent="0.2">
      <c r="A1654" s="5"/>
      <c r="B1654" s="13" t="s">
        <v>894</v>
      </c>
      <c r="C1654" s="66">
        <f>SUM(C1652:C1653)</f>
        <v>1028000</v>
      </c>
      <c r="D1654" s="15">
        <f>SUM(D1652:D1653)</f>
        <v>975000</v>
      </c>
      <c r="E1654" s="14">
        <f>SUM(E1652:E1653)</f>
        <v>975000</v>
      </c>
    </row>
    <row r="1655" spans="1:5" ht="15" x14ac:dyDescent="0.2">
      <c r="A1655" s="5"/>
      <c r="B1655" s="6" t="s">
        <v>895</v>
      </c>
      <c r="C1655" s="57"/>
      <c r="D1655" s="43"/>
      <c r="E1655" s="11"/>
    </row>
    <row r="1656" spans="1:5" x14ac:dyDescent="0.2">
      <c r="A1656" s="5">
        <v>1991000310</v>
      </c>
      <c r="B1656" s="5" t="s">
        <v>896</v>
      </c>
      <c r="C1656" s="63">
        <v>37500000</v>
      </c>
      <c r="D1656" s="18">
        <v>36300000</v>
      </c>
      <c r="E1656" s="11">
        <v>36311165.5</v>
      </c>
    </row>
    <row r="1657" spans="1:5" x14ac:dyDescent="0.2">
      <c r="A1657" s="5">
        <v>1990000910</v>
      </c>
      <c r="B1657" s="5" t="s">
        <v>897</v>
      </c>
      <c r="C1657" s="63">
        <v>4000000</v>
      </c>
      <c r="D1657" s="18"/>
      <c r="E1657" s="11"/>
    </row>
    <row r="1658" spans="1:5" x14ac:dyDescent="0.2">
      <c r="A1658" s="19">
        <v>1991000320</v>
      </c>
      <c r="B1658" s="5" t="s">
        <v>898</v>
      </c>
      <c r="C1658" s="63">
        <v>1200000</v>
      </c>
      <c r="D1658" s="18">
        <v>1500000</v>
      </c>
      <c r="E1658" s="11">
        <v>0</v>
      </c>
    </row>
    <row r="1659" spans="1:5" x14ac:dyDescent="0.2">
      <c r="A1659" s="5">
        <v>1991000312</v>
      </c>
      <c r="B1659" s="5" t="s">
        <v>899</v>
      </c>
      <c r="C1659" s="63">
        <v>2310000</v>
      </c>
      <c r="D1659" s="18">
        <v>2310000</v>
      </c>
      <c r="E1659" s="11">
        <v>2346333.2400000002</v>
      </c>
    </row>
    <row r="1660" spans="1:5" x14ac:dyDescent="0.2">
      <c r="A1660" s="5">
        <v>1991000781</v>
      </c>
      <c r="B1660" s="5" t="s">
        <v>900</v>
      </c>
      <c r="C1660" s="63">
        <v>756000</v>
      </c>
      <c r="D1660" s="18">
        <v>756000</v>
      </c>
      <c r="E1660" s="11">
        <v>707948</v>
      </c>
    </row>
    <row r="1661" spans="1:5" ht="15" x14ac:dyDescent="0.25">
      <c r="A1661" s="5"/>
      <c r="B1661" s="13" t="s">
        <v>901</v>
      </c>
      <c r="C1661" s="56">
        <f>SUM(C1656:C1660)</f>
        <v>45766000</v>
      </c>
      <c r="D1661" s="15">
        <f>SUM(D1656:D1660)</f>
        <v>40866000</v>
      </c>
      <c r="E1661" s="14">
        <f>SUM(E1656:E1660)</f>
        <v>39365446.740000002</v>
      </c>
    </row>
    <row r="1662" spans="1:5" ht="15" x14ac:dyDescent="0.2">
      <c r="A1662" s="5"/>
      <c r="B1662" s="6" t="s">
        <v>902</v>
      </c>
      <c r="C1662" s="57"/>
      <c r="D1662" s="43"/>
      <c r="E1662" s="11"/>
    </row>
    <row r="1663" spans="1:5" x14ac:dyDescent="0.2">
      <c r="A1663" s="29">
        <v>1993000784</v>
      </c>
      <c r="B1663" s="19" t="s">
        <v>903</v>
      </c>
      <c r="C1663" s="70">
        <v>200000</v>
      </c>
      <c r="D1663" s="18">
        <v>160000</v>
      </c>
      <c r="E1663" s="11">
        <v>0</v>
      </c>
    </row>
    <row r="1664" spans="1:5" x14ac:dyDescent="0.2">
      <c r="A1664" s="33">
        <v>1991100781</v>
      </c>
      <c r="B1664" s="19" t="s">
        <v>904</v>
      </c>
      <c r="C1664" s="70">
        <v>720000</v>
      </c>
      <c r="D1664" s="18"/>
      <c r="E1664" s="11"/>
    </row>
    <row r="1665" spans="1:5" x14ac:dyDescent="0.2">
      <c r="A1665" s="5">
        <v>1991100782</v>
      </c>
      <c r="B1665" s="5" t="s">
        <v>905</v>
      </c>
      <c r="C1665" s="63">
        <v>506000</v>
      </c>
      <c r="D1665" s="18">
        <v>479000</v>
      </c>
      <c r="E1665" s="11">
        <v>358865</v>
      </c>
    </row>
    <row r="1666" spans="1:5" x14ac:dyDescent="0.2">
      <c r="A1666" s="5">
        <v>1991100783</v>
      </c>
      <c r="B1666" s="5" t="s">
        <v>906</v>
      </c>
      <c r="C1666" s="63">
        <v>148500</v>
      </c>
      <c r="D1666" s="18">
        <v>148500</v>
      </c>
      <c r="E1666" s="11">
        <v>75353</v>
      </c>
    </row>
    <row r="1667" spans="1:5" x14ac:dyDescent="0.2">
      <c r="A1667" s="5">
        <v>1994000581</v>
      </c>
      <c r="B1667" s="5" t="s">
        <v>907</v>
      </c>
      <c r="C1667" s="63"/>
      <c r="D1667" s="18"/>
      <c r="E1667" s="11">
        <v>9231374</v>
      </c>
    </row>
    <row r="1668" spans="1:5" x14ac:dyDescent="0.2">
      <c r="A1668" s="5">
        <v>1994000651</v>
      </c>
      <c r="B1668" s="5" t="s">
        <v>908</v>
      </c>
      <c r="C1668" s="63"/>
      <c r="D1668" s="18"/>
      <c r="E1668" s="11"/>
    </row>
    <row r="1669" spans="1:5" x14ac:dyDescent="0.2">
      <c r="A1669" s="5">
        <v>1995000860</v>
      </c>
      <c r="B1669" s="5" t="s">
        <v>13</v>
      </c>
      <c r="C1669" s="63">
        <v>37500000</v>
      </c>
      <c r="D1669" s="18">
        <v>41000000</v>
      </c>
      <c r="E1669" s="11">
        <v>43018064.689999998</v>
      </c>
    </row>
    <row r="1670" spans="1:5" x14ac:dyDescent="0.2">
      <c r="A1670" s="19">
        <v>1994000980</v>
      </c>
      <c r="B1670" s="19" t="s">
        <v>909</v>
      </c>
      <c r="C1670" s="70"/>
      <c r="D1670" s="31">
        <v>500000</v>
      </c>
      <c r="E1670" s="11">
        <v>1771700.52</v>
      </c>
    </row>
    <row r="1671" spans="1:5" ht="15" x14ac:dyDescent="0.25">
      <c r="A1671" s="5"/>
      <c r="B1671" s="13" t="s">
        <v>910</v>
      </c>
      <c r="C1671" s="56">
        <f>SUM(C1663:C1670)</f>
        <v>39074500</v>
      </c>
      <c r="D1671" s="15">
        <f>SUM(D1663:D1670)</f>
        <v>42287500</v>
      </c>
      <c r="E1671" s="14">
        <f>SUM(E1663:E1670)</f>
        <v>54455357.210000001</v>
      </c>
    </row>
    <row r="1672" spans="1:5" x14ac:dyDescent="0.2">
      <c r="A1672" s="5"/>
      <c r="B1672" s="5"/>
      <c r="C1672" s="63"/>
      <c r="D1672" s="18"/>
      <c r="E1672" s="11"/>
    </row>
    <row r="1673" spans="1:5" ht="15.75" x14ac:dyDescent="0.25">
      <c r="A1673" s="71"/>
      <c r="B1673" s="72" t="s">
        <v>911</v>
      </c>
      <c r="C1673" s="73">
        <f>+C406+C467+C483+C490+C592+C621+C691+C776+C788+C797+C872+C1381+C1531+C1534+C1645+C1649+C1654+C1661+C1671</f>
        <v>526600000</v>
      </c>
      <c r="D1673" s="74">
        <f>+D406+D467+D483+D490+D592+D621+D691+D776+D788+D797+D872+D1381+D1531+D1534+D1645+D1649+D1654+D1661+D1671</f>
        <v>491500000</v>
      </c>
      <c r="E1673" s="75">
        <f>+E406+E467+E483+E490+E592+E621+E691+E776+E788+E797+E872+E1381+E1531+E1534+E1645+E1649+E1654+E1661+E1671</f>
        <v>472458162.04000002</v>
      </c>
    </row>
    <row r="1674" spans="1:5" x14ac:dyDescent="0.2">
      <c r="A1674" s="76"/>
      <c r="B1674" s="76"/>
      <c r="C1674" s="77"/>
      <c r="D1674" s="78"/>
      <c r="E1674" s="79"/>
    </row>
    <row r="1675" spans="1:5" x14ac:dyDescent="0.2">
      <c r="A1675" s="76"/>
      <c r="B1675" s="76"/>
      <c r="C1675" s="77">
        <f>+C250-C1673</f>
        <v>0</v>
      </c>
      <c r="D1675" s="78"/>
      <c r="E1675" s="79"/>
    </row>
    <row r="1676" spans="1:5" x14ac:dyDescent="0.2">
      <c r="A1676" s="76"/>
      <c r="C1676" s="80"/>
      <c r="D1676" s="81"/>
      <c r="E1676" s="82"/>
    </row>
    <row r="1677" spans="1:5" x14ac:dyDescent="0.2">
      <c r="A1677" s="76"/>
      <c r="C1677" s="80"/>
      <c r="D1677" s="81"/>
      <c r="E1677" s="82"/>
    </row>
    <row r="1678" spans="1:5" x14ac:dyDescent="0.2">
      <c r="A1678" s="76"/>
      <c r="C1678" s="80"/>
      <c r="D1678" s="81"/>
      <c r="E1678" s="82"/>
    </row>
    <row r="1679" spans="1:5" x14ac:dyDescent="0.2">
      <c r="A1679" s="76"/>
      <c r="C1679" s="80"/>
      <c r="D1679" s="81"/>
      <c r="E1679" s="82"/>
    </row>
    <row r="1680" spans="1:5" x14ac:dyDescent="0.2">
      <c r="A1680" s="76"/>
      <c r="C1680" s="80"/>
      <c r="D1680" s="81"/>
      <c r="E1680" s="82"/>
    </row>
    <row r="1681" spans="1:5" x14ac:dyDescent="0.2">
      <c r="A1681" s="76"/>
      <c r="C1681" s="80"/>
      <c r="D1681" s="81"/>
      <c r="E1681" s="82"/>
    </row>
    <row r="1682" spans="1:5" x14ac:dyDescent="0.2">
      <c r="A1682" s="76"/>
      <c r="C1682" s="80"/>
      <c r="D1682" s="81"/>
      <c r="E1682" s="82"/>
    </row>
    <row r="1683" spans="1:5" x14ac:dyDescent="0.2">
      <c r="A1683" s="76"/>
      <c r="C1683" s="80"/>
      <c r="D1683" s="81"/>
      <c r="E1683" s="82"/>
    </row>
    <row r="1684" spans="1:5" x14ac:dyDescent="0.2">
      <c r="A1684" s="76"/>
      <c r="C1684" s="80"/>
      <c r="D1684" s="81"/>
      <c r="E1684" s="82"/>
    </row>
    <row r="1685" spans="1:5" x14ac:dyDescent="0.2">
      <c r="A1685" s="76"/>
      <c r="C1685" s="80"/>
      <c r="D1685" s="81"/>
      <c r="E1685" s="82"/>
    </row>
    <row r="1686" spans="1:5" x14ac:dyDescent="0.2">
      <c r="A1686" s="76"/>
      <c r="C1686" s="80"/>
      <c r="D1686" s="81"/>
      <c r="E1686" s="82"/>
    </row>
    <row r="1687" spans="1:5" x14ac:dyDescent="0.2">
      <c r="A1687" s="76"/>
      <c r="C1687" s="80"/>
      <c r="D1687" s="81"/>
      <c r="E1687" s="82"/>
    </row>
    <row r="1688" spans="1:5" x14ac:dyDescent="0.2">
      <c r="A1688" s="76"/>
      <c r="C1688" s="80"/>
      <c r="D1688" s="81"/>
      <c r="E1688" s="82"/>
    </row>
    <row r="1689" spans="1:5" x14ac:dyDescent="0.2">
      <c r="A1689" s="76"/>
      <c r="C1689" s="80"/>
      <c r="D1689" s="81"/>
      <c r="E1689" s="82"/>
    </row>
    <row r="1690" spans="1:5" x14ac:dyDescent="0.2">
      <c r="A1690" s="76"/>
      <c r="C1690" s="80"/>
      <c r="D1690" s="81"/>
      <c r="E1690" s="82"/>
    </row>
    <row r="1691" spans="1:5" x14ac:dyDescent="0.2">
      <c r="A1691" s="76"/>
      <c r="C1691" s="80"/>
      <c r="D1691" s="81"/>
      <c r="E1691" s="82"/>
    </row>
    <row r="1692" spans="1:5" x14ac:dyDescent="0.2">
      <c r="A1692" s="76"/>
      <c r="C1692" s="80"/>
      <c r="D1692" s="81"/>
      <c r="E1692" s="82"/>
    </row>
    <row r="1693" spans="1:5" x14ac:dyDescent="0.2">
      <c r="A1693" s="76"/>
      <c r="C1693" s="80"/>
      <c r="D1693" s="81"/>
      <c r="E1693" s="82"/>
    </row>
    <row r="1694" spans="1:5" x14ac:dyDescent="0.2">
      <c r="A1694" s="76"/>
      <c r="C1694" s="80"/>
      <c r="D1694" s="81"/>
      <c r="E1694" s="82"/>
    </row>
    <row r="1695" spans="1:5" x14ac:dyDescent="0.2">
      <c r="A1695" s="76"/>
      <c r="C1695" s="80"/>
      <c r="D1695" s="81"/>
      <c r="E1695" s="82"/>
    </row>
    <row r="1696" spans="1:5" x14ac:dyDescent="0.2">
      <c r="A1696" s="76"/>
      <c r="C1696" s="80"/>
      <c r="D1696" s="81"/>
      <c r="E1696" s="82"/>
    </row>
    <row r="1697" spans="1:5" x14ac:dyDescent="0.2">
      <c r="A1697" s="76"/>
      <c r="C1697" s="80"/>
      <c r="D1697" s="81"/>
      <c r="E1697" s="82"/>
    </row>
    <row r="1698" spans="1:5" x14ac:dyDescent="0.2">
      <c r="A1698" s="76"/>
      <c r="C1698" s="80"/>
      <c r="D1698" s="81"/>
      <c r="E1698" s="82"/>
    </row>
    <row r="1699" spans="1:5" x14ac:dyDescent="0.2">
      <c r="A1699" s="76"/>
      <c r="C1699" s="80"/>
      <c r="D1699" s="81"/>
      <c r="E1699" s="82"/>
    </row>
    <row r="1700" spans="1:5" x14ac:dyDescent="0.2">
      <c r="A1700" s="76"/>
      <c r="C1700" s="80"/>
      <c r="D1700" s="81"/>
      <c r="E1700" s="82"/>
    </row>
    <row r="1701" spans="1:5" x14ac:dyDescent="0.2">
      <c r="A1701" s="76"/>
      <c r="C1701" s="80"/>
      <c r="D1701" s="81"/>
      <c r="E1701" s="82"/>
    </row>
    <row r="1702" spans="1:5" x14ac:dyDescent="0.2">
      <c r="A1702" s="76"/>
      <c r="C1702" s="80"/>
      <c r="D1702" s="81"/>
      <c r="E1702" s="82"/>
    </row>
    <row r="1703" spans="1:5" x14ac:dyDescent="0.2">
      <c r="A1703" s="76"/>
      <c r="C1703" s="80"/>
      <c r="D1703" s="81"/>
      <c r="E1703" s="82"/>
    </row>
    <row r="1704" spans="1:5" x14ac:dyDescent="0.2">
      <c r="A1704" s="76"/>
      <c r="C1704" s="80"/>
      <c r="D1704" s="81"/>
      <c r="E1704" s="82"/>
    </row>
    <row r="1705" spans="1:5" x14ac:dyDescent="0.2">
      <c r="A1705" s="76"/>
      <c r="C1705" s="80"/>
      <c r="D1705" s="81"/>
      <c r="E1705" s="82"/>
    </row>
    <row r="1706" spans="1:5" x14ac:dyDescent="0.2">
      <c r="A1706" s="76"/>
      <c r="C1706" s="80"/>
      <c r="D1706" s="81"/>
      <c r="E1706" s="82"/>
    </row>
    <row r="1707" spans="1:5" x14ac:dyDescent="0.2">
      <c r="A1707" s="76"/>
      <c r="C1707" s="80"/>
      <c r="D1707" s="81"/>
      <c r="E1707" s="82"/>
    </row>
    <row r="1708" spans="1:5" x14ac:dyDescent="0.2">
      <c r="A1708" s="76"/>
      <c r="C1708" s="80"/>
      <c r="D1708" s="81"/>
      <c r="E1708" s="82"/>
    </row>
    <row r="1709" spans="1:5" x14ac:dyDescent="0.2">
      <c r="A1709" s="76"/>
      <c r="C1709" s="80"/>
      <c r="D1709" s="81"/>
      <c r="E1709" s="82"/>
    </row>
    <row r="1710" spans="1:5" x14ac:dyDescent="0.2">
      <c r="A1710" s="76"/>
      <c r="C1710" s="80"/>
      <c r="D1710" s="81"/>
      <c r="E1710" s="82"/>
    </row>
    <row r="1711" spans="1:5" x14ac:dyDescent="0.2">
      <c r="A1711" s="76"/>
      <c r="C1711" s="80"/>
      <c r="D1711" s="81"/>
      <c r="E1711" s="82"/>
    </row>
    <row r="1712" spans="1:5" x14ac:dyDescent="0.2">
      <c r="A1712" s="76"/>
      <c r="C1712" s="80"/>
      <c r="D1712" s="81"/>
      <c r="E1712" s="82"/>
    </row>
    <row r="1713" spans="1:5" x14ac:dyDescent="0.2">
      <c r="A1713" s="76"/>
      <c r="C1713" s="80"/>
      <c r="D1713" s="81"/>
      <c r="E1713" s="82"/>
    </row>
    <row r="1714" spans="1:5" x14ac:dyDescent="0.2">
      <c r="A1714" s="76"/>
      <c r="C1714" s="80"/>
      <c r="D1714" s="81"/>
      <c r="E1714" s="82"/>
    </row>
    <row r="1715" spans="1:5" x14ac:dyDescent="0.2">
      <c r="A1715" s="76"/>
      <c r="C1715" s="80"/>
      <c r="D1715" s="81"/>
      <c r="E1715" s="82"/>
    </row>
    <row r="1716" spans="1:5" x14ac:dyDescent="0.2">
      <c r="A1716" s="76"/>
      <c r="C1716" s="80"/>
      <c r="D1716" s="81"/>
      <c r="E1716" s="82"/>
    </row>
    <row r="1717" spans="1:5" x14ac:dyDescent="0.2">
      <c r="A1717" s="76"/>
      <c r="C1717" s="80"/>
      <c r="D1717" s="81"/>
      <c r="E1717" s="82"/>
    </row>
    <row r="1718" spans="1:5" x14ac:dyDescent="0.2">
      <c r="A1718" s="76"/>
      <c r="C1718" s="80"/>
      <c r="D1718" s="81"/>
      <c r="E1718" s="82"/>
    </row>
    <row r="1719" spans="1:5" x14ac:dyDescent="0.2">
      <c r="A1719" s="76"/>
      <c r="C1719" s="80"/>
      <c r="D1719" s="81"/>
      <c r="E1719" s="82"/>
    </row>
    <row r="1720" spans="1:5" x14ac:dyDescent="0.2">
      <c r="A1720" s="76"/>
      <c r="C1720" s="80"/>
      <c r="D1720" s="81"/>
      <c r="E1720" s="82"/>
    </row>
    <row r="1721" spans="1:5" x14ac:dyDescent="0.2">
      <c r="A1721" s="76"/>
      <c r="C1721" s="80"/>
      <c r="D1721" s="81"/>
      <c r="E1721" s="82"/>
    </row>
    <row r="1722" spans="1:5" x14ac:dyDescent="0.2">
      <c r="A1722" s="76"/>
      <c r="C1722" s="80"/>
      <c r="D1722" s="81"/>
      <c r="E1722" s="82"/>
    </row>
    <row r="1723" spans="1:5" x14ac:dyDescent="0.2">
      <c r="A1723" s="76"/>
      <c r="C1723" s="80"/>
      <c r="D1723" s="81"/>
      <c r="E1723" s="82"/>
    </row>
    <row r="1724" spans="1:5" x14ac:dyDescent="0.2">
      <c r="A1724" s="76"/>
      <c r="C1724" s="80"/>
      <c r="D1724" s="81"/>
      <c r="E1724" s="82"/>
    </row>
    <row r="1725" spans="1:5" x14ac:dyDescent="0.2">
      <c r="A1725" s="76"/>
      <c r="C1725" s="80"/>
      <c r="D1725" s="81"/>
      <c r="E1725" s="82"/>
    </row>
    <row r="1726" spans="1:5" x14ac:dyDescent="0.2">
      <c r="A1726" s="76"/>
      <c r="C1726" s="80"/>
      <c r="D1726" s="81"/>
      <c r="E1726" s="82"/>
    </row>
    <row r="1727" spans="1:5" x14ac:dyDescent="0.2">
      <c r="A1727" s="76"/>
      <c r="C1727" s="80"/>
      <c r="D1727" s="81"/>
      <c r="E1727" s="82"/>
    </row>
    <row r="1728" spans="1:5" x14ac:dyDescent="0.2">
      <c r="A1728" s="76"/>
      <c r="C1728" s="80"/>
      <c r="D1728" s="81"/>
      <c r="E1728" s="82"/>
    </row>
    <row r="1729" spans="1:5" x14ac:dyDescent="0.2">
      <c r="A1729" s="76"/>
      <c r="C1729" s="80"/>
      <c r="D1729" s="81"/>
      <c r="E1729" s="82"/>
    </row>
    <row r="1730" spans="1:5" x14ac:dyDescent="0.2">
      <c r="A1730" s="76"/>
      <c r="C1730" s="80"/>
      <c r="D1730" s="81"/>
      <c r="E1730" s="82"/>
    </row>
    <row r="1731" spans="1:5" x14ac:dyDescent="0.2">
      <c r="A1731" s="76"/>
      <c r="C1731" s="80"/>
      <c r="D1731" s="81"/>
      <c r="E1731" s="82"/>
    </row>
    <row r="1732" spans="1:5" x14ac:dyDescent="0.2">
      <c r="A1732" s="76"/>
      <c r="C1732" s="80"/>
      <c r="D1732" s="81"/>
      <c r="E1732" s="82"/>
    </row>
    <row r="1733" spans="1:5" x14ac:dyDescent="0.2">
      <c r="A1733" s="76"/>
      <c r="C1733" s="80"/>
      <c r="D1733" s="81"/>
      <c r="E1733" s="82"/>
    </row>
    <row r="1734" spans="1:5" x14ac:dyDescent="0.2">
      <c r="A1734" s="76"/>
      <c r="C1734" s="80"/>
      <c r="D1734" s="81"/>
      <c r="E1734" s="82"/>
    </row>
    <row r="1735" spans="1:5" x14ac:dyDescent="0.2">
      <c r="A1735" s="76"/>
      <c r="C1735" s="80"/>
      <c r="D1735" s="81"/>
      <c r="E1735" s="82"/>
    </row>
    <row r="1736" spans="1:5" x14ac:dyDescent="0.2">
      <c r="A1736" s="76"/>
      <c r="C1736" s="80"/>
    </row>
    <row r="1737" spans="1:5" x14ac:dyDescent="0.2">
      <c r="A1737" s="76"/>
      <c r="C1737" s="80"/>
    </row>
    <row r="1738" spans="1:5" x14ac:dyDescent="0.2">
      <c r="A1738" s="76"/>
      <c r="C1738" s="80"/>
    </row>
    <row r="1739" spans="1:5" x14ac:dyDescent="0.2">
      <c r="A1739" s="76"/>
      <c r="C1739" s="80"/>
    </row>
    <row r="1740" spans="1:5" x14ac:dyDescent="0.2">
      <c r="A1740" s="76"/>
      <c r="C1740" s="80"/>
    </row>
    <row r="1741" spans="1:5" x14ac:dyDescent="0.2">
      <c r="A1741" s="76"/>
      <c r="C1741" s="80"/>
    </row>
    <row r="1742" spans="1:5" x14ac:dyDescent="0.2">
      <c r="A1742" s="76"/>
      <c r="C1742" s="84"/>
    </row>
    <row r="1743" spans="1:5" x14ac:dyDescent="0.2">
      <c r="C1743" s="84"/>
    </row>
    <row r="1744" spans="1:5" x14ac:dyDescent="0.2">
      <c r="C1744" s="84"/>
    </row>
    <row r="1745" spans="3:3" x14ac:dyDescent="0.2">
      <c r="C1745" s="84"/>
    </row>
    <row r="1746" spans="3:3" x14ac:dyDescent="0.2">
      <c r="C1746" s="84"/>
    </row>
    <row r="1747" spans="3:3" x14ac:dyDescent="0.2">
      <c r="C1747" s="84"/>
    </row>
    <row r="1748" spans="3:3" x14ac:dyDescent="0.2">
      <c r="C1748" s="84"/>
    </row>
    <row r="1749" spans="3:3" x14ac:dyDescent="0.2">
      <c r="C1749" s="84"/>
    </row>
    <row r="1750" spans="3:3" x14ac:dyDescent="0.2">
      <c r="C1750" s="84"/>
    </row>
    <row r="1751" spans="3:3" x14ac:dyDescent="0.2">
      <c r="C1751" s="84"/>
    </row>
    <row r="1752" spans="3:3" x14ac:dyDescent="0.2">
      <c r="C1752" s="84"/>
    </row>
    <row r="1753" spans="3:3" x14ac:dyDescent="0.2">
      <c r="C1753" s="84"/>
    </row>
    <row r="1754" spans="3:3" x14ac:dyDescent="0.2">
      <c r="C1754" s="84"/>
    </row>
  </sheetData>
  <printOptions headings="1" gridLines="1"/>
  <pageMargins left="0.55118110236220474" right="0.55118110236220474" top="0.74803149606299213" bottom="0.74803149606299213" header="0.31496062992125984" footer="0.31496062992125984"/>
  <pageSetup paperSize="9" scale="97" fitToHeight="0" orientation="portrait" r:id="rId1"/>
  <headerFooter>
    <oddFooter>עמוד &amp;P</oddFooter>
  </headerFooter>
  <rowBreaks count="2" manualBreakCount="2">
    <brk id="103" max="4" man="1"/>
    <brk id="250" max="4" man="1"/>
  </rowBreaks>
  <colBreaks count="1" manualBreakCount="1">
    <brk id="1" max="16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2023</vt:lpstr>
      <vt:lpstr>'2023'!WPrint_Area_W</vt:lpstr>
      <vt:lpstr>'2023'!WPrint_TitlesW</vt:lpstr>
    </vt:vector>
  </TitlesOfParts>
  <Company>עג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תמיר מילר</dc:creator>
  <cp:lastModifiedBy>אלכס רבין</cp:lastModifiedBy>
  <dcterms:created xsi:type="dcterms:W3CDTF">2025-02-03T15:18:42Z</dcterms:created>
  <dcterms:modified xsi:type="dcterms:W3CDTF">2025-02-04T06:52:42Z</dcterms:modified>
</cp:coreProperties>
</file>