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045"/>
  </bookViews>
  <sheets>
    <sheet name="הכנסות" sheetId="1" r:id="rId1"/>
  </sheets>
  <definedNames>
    <definedName name="_xlnm.Print_Titles" localSheetId="0">הכנסות!$3:$3</definedName>
  </definedNames>
  <calcPr calcId="162913"/>
  <webPublishing codePage="1252"/>
</workbook>
</file>

<file path=xl/calcChain.xml><?xml version="1.0" encoding="utf-8"?>
<calcChain xmlns="http://schemas.openxmlformats.org/spreadsheetml/2006/main">
  <c r="D11" i="1" l="1"/>
  <c r="D12" i="1" s="1"/>
  <c r="F11" i="1"/>
  <c r="C11" i="1"/>
  <c r="D9" i="1"/>
  <c r="F9" i="1"/>
  <c r="C9" i="1"/>
  <c r="D7" i="1"/>
  <c r="F7" i="1"/>
  <c r="C7" i="1"/>
  <c r="E6" i="1"/>
  <c r="E8" i="1"/>
  <c r="E9" i="1" s="1"/>
  <c r="E10" i="1"/>
  <c r="E11" i="1" s="1"/>
  <c r="E13" i="1"/>
  <c r="E14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0" i="1"/>
  <c r="E41" i="1"/>
  <c r="E43" i="1"/>
  <c r="E44" i="1"/>
  <c r="E45" i="1"/>
  <c r="E46" i="1"/>
  <c r="E47" i="1"/>
  <c r="E49" i="1"/>
  <c r="E50" i="1"/>
  <c r="E51" i="1"/>
  <c r="E52" i="1"/>
  <c r="E54" i="1"/>
  <c r="E55" i="1"/>
  <c r="E56" i="1"/>
  <c r="E57" i="1"/>
  <c r="E58" i="1"/>
  <c r="E60" i="1"/>
  <c r="E61" i="1"/>
  <c r="E62" i="1"/>
  <c r="E63" i="1"/>
  <c r="E64" i="1"/>
  <c r="E65" i="1"/>
  <c r="E66" i="1"/>
  <c r="E67" i="1"/>
  <c r="E68" i="1"/>
  <c r="E69" i="1"/>
  <c r="E70" i="1"/>
  <c r="E72" i="1"/>
  <c r="E73" i="1"/>
  <c r="E75" i="1"/>
  <c r="E76" i="1"/>
  <c r="E77" i="1"/>
  <c r="E78" i="1"/>
  <c r="E80" i="1"/>
  <c r="E81" i="1"/>
  <c r="E82" i="1"/>
  <c r="E83" i="1"/>
  <c r="E84" i="1"/>
  <c r="E85" i="1"/>
  <c r="E86" i="1"/>
  <c r="E88" i="1"/>
  <c r="E89" i="1"/>
  <c r="E91" i="1"/>
  <c r="E92" i="1"/>
  <c r="E93" i="1"/>
  <c r="E94" i="1"/>
  <c r="E96" i="1"/>
  <c r="E97" i="1"/>
  <c r="E98" i="1"/>
  <c r="E99" i="1"/>
  <c r="E101" i="1"/>
  <c r="E102" i="1"/>
  <c r="E103" i="1"/>
  <c r="E105" i="1"/>
  <c r="E106" i="1"/>
  <c r="E107" i="1"/>
  <c r="E108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5" i="1"/>
  <c r="E136" i="1"/>
  <c r="E137" i="1"/>
  <c r="E138" i="1"/>
  <c r="E139" i="1"/>
  <c r="E140" i="1"/>
  <c r="E141" i="1"/>
  <c r="E142" i="1"/>
  <c r="E143" i="1"/>
  <c r="E144" i="1"/>
  <c r="E146" i="1"/>
  <c r="E147" i="1"/>
  <c r="E148" i="1"/>
  <c r="E149" i="1"/>
  <c r="E150" i="1"/>
  <c r="E151" i="1"/>
  <c r="E152" i="1"/>
  <c r="E153" i="1"/>
  <c r="E154" i="1"/>
  <c r="E155" i="1"/>
  <c r="E157" i="1"/>
  <c r="E158" i="1"/>
  <c r="E159" i="1"/>
  <c r="E160" i="1"/>
  <c r="E161" i="1"/>
  <c r="E163" i="1"/>
  <c r="E164" i="1"/>
  <c r="E165" i="1"/>
  <c r="E167" i="1"/>
  <c r="E168" i="1"/>
  <c r="E169" i="1"/>
  <c r="E170" i="1"/>
  <c r="E172" i="1"/>
  <c r="E173" i="1"/>
  <c r="E174" i="1"/>
  <c r="E176" i="1"/>
  <c r="E177" i="1"/>
  <c r="E178" i="1"/>
  <c r="E179" i="1"/>
  <c r="E180" i="1"/>
  <c r="E182" i="1"/>
  <c r="E183" i="1"/>
  <c r="E184" i="1"/>
  <c r="E186" i="1"/>
  <c r="E187" i="1"/>
  <c r="E188" i="1"/>
  <c r="E190" i="1"/>
  <c r="E191" i="1"/>
  <c r="E192" i="1"/>
  <c r="E194" i="1"/>
  <c r="E195" i="1"/>
  <c r="E196" i="1"/>
  <c r="E197" i="1"/>
  <c r="E199" i="1"/>
  <c r="E200" i="1"/>
  <c r="E201" i="1"/>
  <c r="E203" i="1"/>
  <c r="E204" i="1"/>
  <c r="E205" i="1"/>
  <c r="E207" i="1"/>
  <c r="E208" i="1"/>
  <c r="E209" i="1"/>
  <c r="E211" i="1"/>
  <c r="E212" i="1"/>
  <c r="E213" i="1"/>
  <c r="E215" i="1"/>
  <c r="E216" i="1"/>
  <c r="E217" i="1"/>
  <c r="E218" i="1"/>
  <c r="E220" i="1"/>
  <c r="E221" i="1"/>
  <c r="E222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3" i="1"/>
  <c r="E244" i="1"/>
  <c r="E245" i="1"/>
  <c r="E247" i="1"/>
  <c r="E248" i="1"/>
  <c r="E249" i="1"/>
  <c r="E250" i="1"/>
  <c r="E252" i="1"/>
  <c r="E253" i="1"/>
  <c r="E254" i="1"/>
  <c r="E255" i="1"/>
  <c r="E256" i="1"/>
  <c r="E257" i="1"/>
  <c r="E259" i="1"/>
  <c r="E260" i="1"/>
  <c r="E261" i="1"/>
  <c r="E262" i="1"/>
  <c r="E263" i="1"/>
  <c r="E264" i="1"/>
  <c r="E265" i="1"/>
  <c r="E266" i="1"/>
  <c r="E267" i="1"/>
  <c r="E268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50" i="1"/>
  <c r="E351" i="1"/>
  <c r="E352" i="1"/>
  <c r="E353" i="1"/>
  <c r="E354" i="1"/>
  <c r="E355" i="1"/>
  <c r="E356" i="1"/>
  <c r="E357" i="1"/>
  <c r="E358" i="1"/>
  <c r="E359" i="1"/>
  <c r="E360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6" i="1"/>
  <c r="E377" i="1"/>
  <c r="E378" i="1"/>
  <c r="E379" i="1"/>
  <c r="E380" i="1"/>
  <c r="E381" i="1"/>
  <c r="E383" i="1"/>
  <c r="E384" i="1"/>
  <c r="E385" i="1"/>
  <c r="E386" i="1"/>
  <c r="E387" i="1"/>
  <c r="E388" i="1"/>
  <c r="E389" i="1"/>
  <c r="E390" i="1"/>
  <c r="E391" i="1"/>
  <c r="E392" i="1"/>
  <c r="E393" i="1"/>
  <c r="E395" i="1"/>
  <c r="E396" i="1"/>
  <c r="E397" i="1"/>
  <c r="E398" i="1"/>
  <c r="E399" i="1"/>
  <c r="E400" i="1"/>
  <c r="E402" i="1"/>
  <c r="E403" i="1"/>
  <c r="E404" i="1"/>
  <c r="E405" i="1"/>
  <c r="E406" i="1"/>
  <c r="E408" i="1"/>
  <c r="E409" i="1"/>
  <c r="E410" i="1"/>
  <c r="E412" i="1"/>
  <c r="E413" i="1"/>
  <c r="E414" i="1"/>
  <c r="E415" i="1"/>
  <c r="E416" i="1"/>
  <c r="E417" i="1"/>
  <c r="E418" i="1"/>
  <c r="E419" i="1"/>
  <c r="E421" i="1"/>
  <c r="E422" i="1"/>
  <c r="E423" i="1"/>
  <c r="E425" i="1"/>
  <c r="E426" i="1"/>
  <c r="E428" i="1"/>
  <c r="E429" i="1"/>
  <c r="E430" i="1"/>
  <c r="E431" i="1"/>
  <c r="E432" i="1"/>
  <c r="E434" i="1"/>
  <c r="E435" i="1"/>
  <c r="E436" i="1"/>
  <c r="E437" i="1"/>
  <c r="E438" i="1"/>
  <c r="E439" i="1"/>
  <c r="E5" i="1"/>
  <c r="F12" i="1" l="1"/>
  <c r="E7" i="1"/>
  <c r="E12" i="1"/>
  <c r="C12" i="1"/>
</calcChain>
</file>

<file path=xl/sharedStrings.xml><?xml version="1.0" encoding="utf-8"?>
<sst xmlns="http://schemas.openxmlformats.org/spreadsheetml/2006/main" count="742" uniqueCount="712">
  <si>
    <t>הצעת תקציב 2022</t>
  </si>
  <si>
    <t>111000</t>
  </si>
  <si>
    <t>1111000000</t>
  </si>
  <si>
    <t>**ארנונות**</t>
  </si>
  <si>
    <t>1111000100</t>
  </si>
  <si>
    <t>ארנונה כללית</t>
  </si>
  <si>
    <t>1111000101</t>
  </si>
  <si>
    <t>חד פעמי ארנונה</t>
  </si>
  <si>
    <t xml:space="preserve">  - סה"כ לפרק  </t>
  </si>
  <si>
    <t>115000</t>
  </si>
  <si>
    <t>1115000110</t>
  </si>
  <si>
    <t>הנחות צו המיסים</t>
  </si>
  <si>
    <t>116000</t>
  </si>
  <si>
    <t>1116000110</t>
  </si>
  <si>
    <t>הנחות סוציאליות</t>
  </si>
  <si>
    <t>117000</t>
  </si>
  <si>
    <t>1117000420</t>
  </si>
  <si>
    <t>תווי שי חברות עירוניות</t>
  </si>
  <si>
    <t>121000</t>
  </si>
  <si>
    <t>1121000000</t>
  </si>
  <si>
    <t>**תעודות ואישורים**</t>
  </si>
  <si>
    <t>1121000220</t>
  </si>
  <si>
    <t>תעודות ואישורים</t>
  </si>
  <si>
    <t>1121000221</t>
  </si>
  <si>
    <t>תש' הוצ' גביה תושבים</t>
  </si>
  <si>
    <t>1121000222</t>
  </si>
  <si>
    <t>אגרת רישוי שלטים</t>
  </si>
  <si>
    <t>1121000692</t>
  </si>
  <si>
    <t>ו. החז' תאונות עובדים</t>
  </si>
  <si>
    <t>131000</t>
  </si>
  <si>
    <t>1131000690</t>
  </si>
  <si>
    <t>השתת' יזמים ראשון סטארטפ</t>
  </si>
  <si>
    <t>157000</t>
  </si>
  <si>
    <t>1157000940</t>
  </si>
  <si>
    <t>הכנסות עיר בריאה</t>
  </si>
  <si>
    <t>161800</t>
  </si>
  <si>
    <t>1161800420</t>
  </si>
  <si>
    <t>הכנסות מחשוב ח'ע</t>
  </si>
  <si>
    <t>197000</t>
  </si>
  <si>
    <t>1197000000</t>
  </si>
  <si>
    <t>**מענקים**</t>
  </si>
  <si>
    <t>1197000910</t>
  </si>
  <si>
    <t>פיצוי שכר מ.הפנים</t>
  </si>
  <si>
    <t>198000</t>
  </si>
  <si>
    <t>1198000910</t>
  </si>
  <si>
    <t>קופות גמל משרד הפנים</t>
  </si>
  <si>
    <t>199000</t>
  </si>
  <si>
    <t>1199000990</t>
  </si>
  <si>
    <t>הכנסות בגין החלטות שיפוטיות</t>
  </si>
  <si>
    <t>211000</t>
  </si>
  <si>
    <t>1211000690</t>
  </si>
  <si>
    <t>ברירת קנס שמירת סדר</t>
  </si>
  <si>
    <t>211500</t>
  </si>
  <si>
    <t>1211500000</t>
  </si>
  <si>
    <t>**פרוייקט מיחזור **</t>
  </si>
  <si>
    <t>1211500663</t>
  </si>
  <si>
    <t>מחזור פסולת אריזות</t>
  </si>
  <si>
    <t>1211500691</t>
  </si>
  <si>
    <t>מחזור פסולת בניין</t>
  </si>
  <si>
    <t>211560</t>
  </si>
  <si>
    <t>1211560221</t>
  </si>
  <si>
    <t>הכנסה מקרן פיצוי נופי</t>
  </si>
  <si>
    <t>212300</t>
  </si>
  <si>
    <t>1212300000</t>
  </si>
  <si>
    <t>**שירותי ניקיון**</t>
  </si>
  <si>
    <t>1212300220</t>
  </si>
  <si>
    <t>אג' פסול' מוצקה</t>
  </si>
  <si>
    <t>1212300221</t>
  </si>
  <si>
    <t>ניקוי מגרשים פרטיים</t>
  </si>
  <si>
    <t>1212300222</t>
  </si>
  <si>
    <t>דחסנים פרטיים</t>
  </si>
  <si>
    <t>213200</t>
  </si>
  <si>
    <t>1213200000</t>
  </si>
  <si>
    <t>**פיקוח תברואי**</t>
  </si>
  <si>
    <t>1213200220</t>
  </si>
  <si>
    <t>אגרת רשוי עסקים</t>
  </si>
  <si>
    <t>1213200221</t>
  </si>
  <si>
    <t>1213200222</t>
  </si>
  <si>
    <t>אגרת שימוש בשטחים ציבורים</t>
  </si>
  <si>
    <t>1213200690</t>
  </si>
  <si>
    <t>הכנסות ממיחזור</t>
  </si>
  <si>
    <t>214200</t>
  </si>
  <si>
    <t>1214200000</t>
  </si>
  <si>
    <t>**שירות וטרנרי**</t>
  </si>
  <si>
    <t>1214200220</t>
  </si>
  <si>
    <t>רישוי וחיסון בע"ח</t>
  </si>
  <si>
    <t>1214200221</t>
  </si>
  <si>
    <t>כלביה/חתוליה</t>
  </si>
  <si>
    <t>1214200222</t>
  </si>
  <si>
    <t>קנסות שירות וטרינרי</t>
  </si>
  <si>
    <t>1214200290</t>
  </si>
  <si>
    <t>פיקוח מזון מן החי</t>
  </si>
  <si>
    <t>1214200990</t>
  </si>
  <si>
    <t>עיקור/סירוס חתולים</t>
  </si>
  <si>
    <t>1214200996</t>
  </si>
  <si>
    <t>החזקת כלבים למטרת אימוץ</t>
  </si>
  <si>
    <t>229999</t>
  </si>
  <si>
    <t>1229999910</t>
  </si>
  <si>
    <t>כיסוי הוצאות לשעת חירום</t>
  </si>
  <si>
    <t>231000</t>
  </si>
  <si>
    <t>1231000000</t>
  </si>
  <si>
    <t>**משרד מהנדס הרשות**</t>
  </si>
  <si>
    <t>1231000220</t>
  </si>
  <si>
    <t>הכנסות משרותי הנדסה</t>
  </si>
  <si>
    <t>233100</t>
  </si>
  <si>
    <t>1233100000</t>
  </si>
  <si>
    <t>**רישוי פיקוח על הבניה**</t>
  </si>
  <si>
    <t>1233100220</t>
  </si>
  <si>
    <t>אגרת רשיונות בניה</t>
  </si>
  <si>
    <t>1233100990</t>
  </si>
  <si>
    <t>הכנסה ממשרד הפנים רישוי בניה</t>
  </si>
  <si>
    <t>242000</t>
  </si>
  <si>
    <t>1242000000</t>
  </si>
  <si>
    <t>**כבישים ומדרכות**</t>
  </si>
  <si>
    <t>1242000990</t>
  </si>
  <si>
    <t>השתת' מ.התחבורה</t>
  </si>
  <si>
    <t>242100</t>
  </si>
  <si>
    <t>1242100420</t>
  </si>
  <si>
    <t>השתתפות בתי ספר אחזקת מזגנים</t>
  </si>
  <si>
    <t>247200</t>
  </si>
  <si>
    <t>1247200420</t>
  </si>
  <si>
    <t>השתתפות גורמי חוץ ניקיון</t>
  </si>
  <si>
    <t>267000</t>
  </si>
  <si>
    <t>1267000000</t>
  </si>
  <si>
    <t>**ביטוחי הרשות**</t>
  </si>
  <si>
    <t>1267000690</t>
  </si>
  <si>
    <t>הכנסות מביטוח</t>
  </si>
  <si>
    <t>269000</t>
  </si>
  <si>
    <t>1269000000</t>
  </si>
  <si>
    <t>**הכ' עירוניות שונות**</t>
  </si>
  <si>
    <t>1269000690</t>
  </si>
  <si>
    <t>הכנסות שונות</t>
  </si>
  <si>
    <t>1269000960</t>
  </si>
  <si>
    <t>הכנסות מותנות</t>
  </si>
  <si>
    <t>273000</t>
  </si>
  <si>
    <t>1273000000</t>
  </si>
  <si>
    <t>**חב' עירונית**</t>
  </si>
  <si>
    <t>1273000690</t>
  </si>
  <si>
    <t>החזר הוצ' שוטפות צהרונים</t>
  </si>
  <si>
    <t>1273000990</t>
  </si>
  <si>
    <t>העב' ממשלה לחב' העירונית</t>
  </si>
  <si>
    <t>281000</t>
  </si>
  <si>
    <t>1281000000</t>
  </si>
  <si>
    <t>**חב' לביטחון**</t>
  </si>
  <si>
    <t>1281000690</t>
  </si>
  <si>
    <t>חב' לביטחון - השלמה</t>
  </si>
  <si>
    <t>1281000990</t>
  </si>
  <si>
    <t>העב' ממשלה לחב' לביטחון</t>
  </si>
  <si>
    <t>282000</t>
  </si>
  <si>
    <t>1282000000</t>
  </si>
  <si>
    <t>**בימ"ש עירוני**</t>
  </si>
  <si>
    <t>1282000690</t>
  </si>
  <si>
    <t>בית משפט עירוני שונות</t>
  </si>
  <si>
    <t>311000</t>
  </si>
  <si>
    <t>1311000000</t>
  </si>
  <si>
    <t>**מינהל החינוך**</t>
  </si>
  <si>
    <t>1311000420</t>
  </si>
  <si>
    <t>פרוייקט מחשב לכל ילד</t>
  </si>
  <si>
    <t>1311000920</t>
  </si>
  <si>
    <t>מודל מוסיקלי תמיכת משה"ח</t>
  </si>
  <si>
    <t>1311000921</t>
  </si>
  <si>
    <t>הכנס' משיפוצים משהח</t>
  </si>
  <si>
    <t>1311000923</t>
  </si>
  <si>
    <t>מילגות חינוך - מפעל הפיס</t>
  </si>
  <si>
    <t>1311000924</t>
  </si>
  <si>
    <t>הצט' מיגון והיגיינה-קורונה</t>
  </si>
  <si>
    <t>1311000925</t>
  </si>
  <si>
    <t>מיגון והיגיינה מותנה - חינוך</t>
  </si>
  <si>
    <t>1311000926</t>
  </si>
  <si>
    <t>ניקיון והדברה מותנה - חינוך</t>
  </si>
  <si>
    <t>1311000930</t>
  </si>
  <si>
    <t>הנגשה פרטנית חינוך מיוחד</t>
  </si>
  <si>
    <t>1311000931</t>
  </si>
  <si>
    <t>מסגרות חינוכיות בחופשות</t>
  </si>
  <si>
    <t>1311000933</t>
  </si>
  <si>
    <t>בתי ספר מלמדים בקיץ - על יסודי</t>
  </si>
  <si>
    <t>1311000970</t>
  </si>
  <si>
    <t>כיתה ירוקה - נאמני קורונה</t>
  </si>
  <si>
    <t>311100</t>
  </si>
  <si>
    <t>1311100920</t>
  </si>
  <si>
    <t>הכנסות מותנות ממשלה</t>
  </si>
  <si>
    <t>311200</t>
  </si>
  <si>
    <t>1311200920</t>
  </si>
  <si>
    <t>קבסיות ממשלה</t>
  </si>
  <si>
    <t>311300</t>
  </si>
  <si>
    <t>1311300420</t>
  </si>
  <si>
    <t>יוזמות פדגוגיות</t>
  </si>
  <si>
    <t>1311300921</t>
  </si>
  <si>
    <t>העשרה ח.מיוחד</t>
  </si>
  <si>
    <t>1311300923</t>
  </si>
  <si>
    <t>הכנסות ממשלה כלליות למקיפים</t>
  </si>
  <si>
    <t>1311300924</t>
  </si>
  <si>
    <t>השתת' ממשלה קול קורא סל מדע</t>
  </si>
  <si>
    <t>1311300925</t>
  </si>
  <si>
    <t>משה"ח השאלת ספרים</t>
  </si>
  <si>
    <t>1311300926</t>
  </si>
  <si>
    <t>תוכנית לאומית לנוער בסיכון</t>
  </si>
  <si>
    <t>1311300990</t>
  </si>
  <si>
    <t>הדרך החדשה</t>
  </si>
  <si>
    <t>312200</t>
  </si>
  <si>
    <t>1312200000</t>
  </si>
  <si>
    <t>**חינוך קדם יסודי**</t>
  </si>
  <si>
    <t>1312200421</t>
  </si>
  <si>
    <t>תיגמול צהרונים</t>
  </si>
  <si>
    <t>1312200920</t>
  </si>
  <si>
    <t>השתתפות הממשלה לגנים</t>
  </si>
  <si>
    <t>1312200921</t>
  </si>
  <si>
    <t>אשכול גנים השתת' משה"ח</t>
  </si>
  <si>
    <t>1312200922</t>
  </si>
  <si>
    <t>אג"ש השתת' משה"ח</t>
  </si>
  <si>
    <t>1312200923</t>
  </si>
  <si>
    <t>הזנת יוח"א</t>
  </si>
  <si>
    <t>1312200924</t>
  </si>
  <si>
    <t>סייעת/החזר קייטנות ח"ע</t>
  </si>
  <si>
    <t>312300</t>
  </si>
  <si>
    <t>1312300410</t>
  </si>
  <si>
    <t>גנ"י ריתמיקה</t>
  </si>
  <si>
    <t>1312300920</t>
  </si>
  <si>
    <t>השת ממשלה גנים טרום חובה</t>
  </si>
  <si>
    <t>313200</t>
  </si>
  <si>
    <t>1313200000</t>
  </si>
  <si>
    <t>**חינוך יסודי**</t>
  </si>
  <si>
    <t>1313200920</t>
  </si>
  <si>
    <t>השת ממשלה לבתי ספר יסודי</t>
  </si>
  <si>
    <t>1313200921</t>
  </si>
  <si>
    <t>הכנסות מותנות - חינוך</t>
  </si>
  <si>
    <t>1313200922</t>
  </si>
  <si>
    <t>דמי שיכפול סל לתלמיד</t>
  </si>
  <si>
    <t>1313200923</t>
  </si>
  <si>
    <t>1313200924</t>
  </si>
  <si>
    <t>סייעות טיפוליות</t>
  </si>
  <si>
    <t>1313200925</t>
  </si>
  <si>
    <t>אחזקת ביה"ס ניהול עצמי</t>
  </si>
  <si>
    <t>1313200927</t>
  </si>
  <si>
    <t>משה"ח בי"ס קיץ</t>
  </si>
  <si>
    <t>1313200928</t>
  </si>
  <si>
    <t>תוכנית ניצנים-משה"ח</t>
  </si>
  <si>
    <t>1313200929</t>
  </si>
  <si>
    <t>הכנסות עוזרי חינוך</t>
  </si>
  <si>
    <t>314000</t>
  </si>
  <si>
    <t>1314000000</t>
  </si>
  <si>
    <t>**חטיבת ביניים**</t>
  </si>
  <si>
    <t>1314000920</t>
  </si>
  <si>
    <t>חט"ב - השתת מ. החינוך</t>
  </si>
  <si>
    <t>1314000922</t>
  </si>
  <si>
    <t>דמי שיכפול_סל לתלמיד</t>
  </si>
  <si>
    <t>1314000923</t>
  </si>
  <si>
    <t>הזנת יוח"א משה"ח</t>
  </si>
  <si>
    <t>1314000924</t>
  </si>
  <si>
    <t>315410</t>
  </si>
  <si>
    <t>1315410000</t>
  </si>
  <si>
    <t>**אולפנה**</t>
  </si>
  <si>
    <t>1315410920</t>
  </si>
  <si>
    <t>אולפנה הכנס' משהח</t>
  </si>
  <si>
    <t>1315410922</t>
  </si>
  <si>
    <t>נתיב האולפנה דמי שכפול וחומרים</t>
  </si>
  <si>
    <t>315710</t>
  </si>
  <si>
    <t>1315710000</t>
  </si>
  <si>
    <t>**מקיף א**</t>
  </si>
  <si>
    <t>1315710420</t>
  </si>
  <si>
    <t>שכ"ל יג'יד' השתת' תלמידים</t>
  </si>
  <si>
    <t>1315710920</t>
  </si>
  <si>
    <t>מקיף א' - השתת מ. החנוך</t>
  </si>
  <si>
    <t>1315710922</t>
  </si>
  <si>
    <t>מקיף א' דמי שכפול וחומרים</t>
  </si>
  <si>
    <t>315720</t>
  </si>
  <si>
    <t>1315720000</t>
  </si>
  <si>
    <t>**מקיף ב**</t>
  </si>
  <si>
    <t>1315720920</t>
  </si>
  <si>
    <t>מקיף ב' - דתי השת מ. חנוך</t>
  </si>
  <si>
    <t>1315720922</t>
  </si>
  <si>
    <t>מקיף ב' דמי שכפול וחומרים</t>
  </si>
  <si>
    <t>315730</t>
  </si>
  <si>
    <t>1315730000</t>
  </si>
  <si>
    <t>**מקיף ג**</t>
  </si>
  <si>
    <t>1315730420</t>
  </si>
  <si>
    <t>שכ"ל י"ג-י"ד השת' תלמידים</t>
  </si>
  <si>
    <t>1315730920</t>
  </si>
  <si>
    <t>מקיף ג' - השתת מ. חנוך</t>
  </si>
  <si>
    <t>1315730922</t>
  </si>
  <si>
    <t>מקיף ג' דמי שכפול וחומרים</t>
  </si>
  <si>
    <t>1315730923</t>
  </si>
  <si>
    <t>315740</t>
  </si>
  <si>
    <t>1315740000</t>
  </si>
  <si>
    <t>**מקיף ד**</t>
  </si>
  <si>
    <t>1315740920</t>
  </si>
  <si>
    <t>מקיף ד' - השתת מ. חנוך</t>
  </si>
  <si>
    <t>1315740922</t>
  </si>
  <si>
    <t>מקיף ד' דמי שכפול וחומרים</t>
  </si>
  <si>
    <t>315750</t>
  </si>
  <si>
    <t>1315750000</t>
  </si>
  <si>
    <t>**מקיף ה**</t>
  </si>
  <si>
    <t>1315750920</t>
  </si>
  <si>
    <t>מקיף ה' - השתת מ. חנוך</t>
  </si>
  <si>
    <t>1315750922</t>
  </si>
  <si>
    <t>מקיף ה' דמי שכפול וחומרים</t>
  </si>
  <si>
    <t>315760</t>
  </si>
  <si>
    <t>1315760000</t>
  </si>
  <si>
    <t>**מקיף ו**</t>
  </si>
  <si>
    <t>1315760920</t>
  </si>
  <si>
    <t>מקיף ו' - השתת מ. חנוך</t>
  </si>
  <si>
    <t>1315760922</t>
  </si>
  <si>
    <t>מקיף ו' דמי שכפול וחומרים</t>
  </si>
  <si>
    <t>315770</t>
  </si>
  <si>
    <t>1315770000</t>
  </si>
  <si>
    <t>**מקיף ז**</t>
  </si>
  <si>
    <t>1315770420</t>
  </si>
  <si>
    <t>שכ"ל יג' יד' השתת' תלמידים</t>
  </si>
  <si>
    <t>1315770920</t>
  </si>
  <si>
    <t>מקיף ז' - השתת מ. חנוך</t>
  </si>
  <si>
    <t>1315770922</t>
  </si>
  <si>
    <t>מקיף ז' דמי שכפול וחומרים</t>
  </si>
  <si>
    <t>315780</t>
  </si>
  <si>
    <t>1315780000</t>
  </si>
  <si>
    <t>**מקיף ח**</t>
  </si>
  <si>
    <t>1315780920</t>
  </si>
  <si>
    <t>מקיף ח' השתת משה"ח</t>
  </si>
  <si>
    <t>1315780922</t>
  </si>
  <si>
    <t>מקיף ח' דמי שכפול וחומרים</t>
  </si>
  <si>
    <t>315790</t>
  </si>
  <si>
    <t>1315790000</t>
  </si>
  <si>
    <t>**מקיף ט**</t>
  </si>
  <si>
    <t>1315790920</t>
  </si>
  <si>
    <t>מקיף ט' השת' משה"ח</t>
  </si>
  <si>
    <t>1315790922</t>
  </si>
  <si>
    <t>מקיף ט' דמי שכפול וחומרים</t>
  </si>
  <si>
    <t>315800</t>
  </si>
  <si>
    <t>1315800000</t>
  </si>
  <si>
    <t>**מקיף י**</t>
  </si>
  <si>
    <t>1315800920</t>
  </si>
  <si>
    <t>מקיף י' הששתפ' משה"ח</t>
  </si>
  <si>
    <t>1315800922</t>
  </si>
  <si>
    <t>מקיף י' דמי שכפול וחומרים</t>
  </si>
  <si>
    <t>315810</t>
  </si>
  <si>
    <t>1315810000</t>
  </si>
  <si>
    <t>**מקיף יא**</t>
  </si>
  <si>
    <t>1315810920</t>
  </si>
  <si>
    <t>מקיף יא' השתת' משה"ח</t>
  </si>
  <si>
    <t>1315810922</t>
  </si>
  <si>
    <t>מקיף יא' דמי שכפול וחומרים</t>
  </si>
  <si>
    <t>315820</t>
  </si>
  <si>
    <t>1315820000</t>
  </si>
  <si>
    <t>**מקיף יב**</t>
  </si>
  <si>
    <t>1315820920</t>
  </si>
  <si>
    <t>מקיף יב' השתת' משרד החינוך</t>
  </si>
  <si>
    <t>1315820922</t>
  </si>
  <si>
    <t>מקיף יב' דמי שכפול וחומרים</t>
  </si>
  <si>
    <t>1315820923</t>
  </si>
  <si>
    <t>הזנת יוח"א מקיף י"ב המעיין</t>
  </si>
  <si>
    <t>315830</t>
  </si>
  <si>
    <t>1315830000</t>
  </si>
  <si>
    <t>**מקיף יג**</t>
  </si>
  <si>
    <t>1315830920</t>
  </si>
  <si>
    <t>מקיף יג' השתתפות משה"ח.</t>
  </si>
  <si>
    <t>1315830922</t>
  </si>
  <si>
    <t>מקיף יג' דמי שכפול וחומרים</t>
  </si>
  <si>
    <t>317200</t>
  </si>
  <si>
    <t>1317200000</t>
  </si>
  <si>
    <t>**שירותים נוספים**</t>
  </si>
  <si>
    <t>1317200920</t>
  </si>
  <si>
    <t>מרכזיה פדגוגית-השתת משהח</t>
  </si>
  <si>
    <t>317300</t>
  </si>
  <si>
    <t>1317300420</t>
  </si>
  <si>
    <t>שרות פסיכולוגי חינוכי</t>
  </si>
  <si>
    <t>1317300920</t>
  </si>
  <si>
    <t>שרות פסיכולוגי -השת מ. חנ</t>
  </si>
  <si>
    <t>317500</t>
  </si>
  <si>
    <t>1317500220</t>
  </si>
  <si>
    <t>ביטוח תלמידים</t>
  </si>
  <si>
    <t>317600</t>
  </si>
  <si>
    <t>1317600420</t>
  </si>
  <si>
    <t>פרויקט רווחה חינוכית</t>
  </si>
  <si>
    <t>1317600422</t>
  </si>
  <si>
    <t>הכנסות מרכזי למידה</t>
  </si>
  <si>
    <t>1317600920</t>
  </si>
  <si>
    <t>פרויקט רווחה מ. חנוך</t>
  </si>
  <si>
    <t>1317600921</t>
  </si>
  <si>
    <t>מועד' משותפות</t>
  </si>
  <si>
    <t>317800</t>
  </si>
  <si>
    <t>1317800430</t>
  </si>
  <si>
    <t>השתת' רשויות בלווי הסעות</t>
  </si>
  <si>
    <t>1317800920</t>
  </si>
  <si>
    <t>הסעת ילדים השת מ. חנוך</t>
  </si>
  <si>
    <t>1317800921</t>
  </si>
  <si>
    <t>דמי ליווי הסעות</t>
  </si>
  <si>
    <t>317900</t>
  </si>
  <si>
    <t>1317900430</t>
  </si>
  <si>
    <t>שכר לימוד תלמידי חוץ</t>
  </si>
  <si>
    <t>318000</t>
  </si>
  <si>
    <t>1318000000</t>
  </si>
  <si>
    <t>**חינוך מבוגרים**</t>
  </si>
  <si>
    <t>1318000421</t>
  </si>
  <si>
    <t>מכללת הורים</t>
  </si>
  <si>
    <t>327000</t>
  </si>
  <si>
    <t>1327000000</t>
  </si>
  <si>
    <t>**תרבות תורנית**</t>
  </si>
  <si>
    <t>1327000420</t>
  </si>
  <si>
    <t>השתת' תושבים תרבות חרדית</t>
  </si>
  <si>
    <t>1327000421</t>
  </si>
  <si>
    <t>עצמיות ת.תורנית</t>
  </si>
  <si>
    <t>1327000990</t>
  </si>
  <si>
    <t xml:space="preserve"> השתת' מ.חינוך</t>
  </si>
  <si>
    <t>328200</t>
  </si>
  <si>
    <t>1328200000</t>
  </si>
  <si>
    <t>**נוער**</t>
  </si>
  <si>
    <t>1328200420</t>
  </si>
  <si>
    <t>בתי נוער הכנסות עצמיות</t>
  </si>
  <si>
    <t>1328200990</t>
  </si>
  <si>
    <t>בתי נוער משרד החינוך</t>
  </si>
  <si>
    <t>1328200991</t>
  </si>
  <si>
    <t>מילגות פיס נוער</t>
  </si>
  <si>
    <t>1328200993</t>
  </si>
  <si>
    <t>קהילה - הכנסות ממשלה</t>
  </si>
  <si>
    <t>341000</t>
  </si>
  <si>
    <t>1341000000</t>
  </si>
  <si>
    <t>**מינהל הרווחה**</t>
  </si>
  <si>
    <t>1341000420</t>
  </si>
  <si>
    <t>הכנסות תאום הורי</t>
  </si>
  <si>
    <t>1341000741</t>
  </si>
  <si>
    <t>הכנסות מפעל הפיס לחירום</t>
  </si>
  <si>
    <t>1341000930</t>
  </si>
  <si>
    <t>מינהל הרווחה אירגוניות</t>
  </si>
  <si>
    <t>1341000931</t>
  </si>
  <si>
    <t>הכנסה מותנה ממשל'</t>
  </si>
  <si>
    <t>1341000933</t>
  </si>
  <si>
    <t>סל בטיחות והוצאות ארגוניות</t>
  </si>
  <si>
    <t>1341000934</t>
  </si>
  <si>
    <t>הכנסות מותנות רווחה</t>
  </si>
  <si>
    <t>1341000980</t>
  </si>
  <si>
    <t>משרד הביטחון בני חיל</t>
  </si>
  <si>
    <t>341006</t>
  </si>
  <si>
    <t>1341006930</t>
  </si>
  <si>
    <t>בטחון עובדים- מאבטחים</t>
  </si>
  <si>
    <t>342200</t>
  </si>
  <si>
    <t>1342200000</t>
  </si>
  <si>
    <t>**צרכים מיוחדים**</t>
  </si>
  <si>
    <t>1342200420</t>
  </si>
  <si>
    <t>צרכים מיוחדים צעירים</t>
  </si>
  <si>
    <t>1342200930</t>
  </si>
  <si>
    <t>צרכים מיוחדים למשפחה</t>
  </si>
  <si>
    <t>342210</t>
  </si>
  <si>
    <t>1342210420</t>
  </si>
  <si>
    <t>הכ' עצמיות מרכז אלימות</t>
  </si>
  <si>
    <t>1342210421</t>
  </si>
  <si>
    <t>הכ' עצמיות דרי רחוב</t>
  </si>
  <si>
    <t>1342210930</t>
  </si>
  <si>
    <t>דרי רחוב אלימות ואלכוהול ממשלה</t>
  </si>
  <si>
    <t>1342210931</t>
  </si>
  <si>
    <t>טיפול אובדן ושכול</t>
  </si>
  <si>
    <t>1342210932</t>
  </si>
  <si>
    <t>מרכז אלומה</t>
  </si>
  <si>
    <t>342220</t>
  </si>
  <si>
    <t>1342220930</t>
  </si>
  <si>
    <t>מקלטים לנשים מוכות</t>
  </si>
  <si>
    <t>342230</t>
  </si>
  <si>
    <t>1342230930</t>
  </si>
  <si>
    <t>מרכז טיפול באלימות</t>
  </si>
  <si>
    <t>342240</t>
  </si>
  <si>
    <t>1342240930</t>
  </si>
  <si>
    <t>פגיעות מיניות בגירים</t>
  </si>
  <si>
    <t>342400</t>
  </si>
  <si>
    <t>1342400420</t>
  </si>
  <si>
    <t>יעוץ נשואין השתת קרובים</t>
  </si>
  <si>
    <t>1342400930</t>
  </si>
  <si>
    <t>טיפול במשפחה - הכנסות</t>
  </si>
  <si>
    <t>342401</t>
  </si>
  <si>
    <t>1342401930</t>
  </si>
  <si>
    <t>טיפול בפרט ובמשפחה</t>
  </si>
  <si>
    <t>343500</t>
  </si>
  <si>
    <t>1343500000</t>
  </si>
  <si>
    <t>**שרותים לילד**</t>
  </si>
  <si>
    <t>1343500420</t>
  </si>
  <si>
    <t>מועדוניות קרובים</t>
  </si>
  <si>
    <t>1343500930</t>
  </si>
  <si>
    <t>ילדים במועדוניות ממשלה</t>
  </si>
  <si>
    <t>1343500931</t>
  </si>
  <si>
    <t>טיפול בפגיעות מיניות</t>
  </si>
  <si>
    <t>343820</t>
  </si>
  <si>
    <t>1343820420</t>
  </si>
  <si>
    <t>1343820930</t>
  </si>
  <si>
    <t>1343820932</t>
  </si>
  <si>
    <t>מרכז חכם</t>
  </si>
  <si>
    <t>343830</t>
  </si>
  <si>
    <t>1343830420</t>
  </si>
  <si>
    <t>ילדים בפנימיות קרובים</t>
  </si>
  <si>
    <t>1343830930</t>
  </si>
  <si>
    <t>אחזקת ילדים בפנימיה-ממשלה</t>
  </si>
  <si>
    <t>343900</t>
  </si>
  <si>
    <t>1343900420</t>
  </si>
  <si>
    <t>השתת קרובים מעונות</t>
  </si>
  <si>
    <t>1343900930</t>
  </si>
  <si>
    <t>אחזקת ילדים במעונות-ממשלה</t>
  </si>
  <si>
    <t>1343900931</t>
  </si>
  <si>
    <t>השתת הממשלה לאומנה ומשפחת</t>
  </si>
  <si>
    <t>344300</t>
  </si>
  <si>
    <t>1344300000</t>
  </si>
  <si>
    <t>**שירותים לזקן**</t>
  </si>
  <si>
    <t>1344300420</t>
  </si>
  <si>
    <t>קשישים במעונות - קרובים</t>
  </si>
  <si>
    <t>1344300930</t>
  </si>
  <si>
    <t>קשישים במעונות ממשלה</t>
  </si>
  <si>
    <t>344400</t>
  </si>
  <si>
    <t>1344400420</t>
  </si>
  <si>
    <t>שרותים לזקן השתת' קרובים</t>
  </si>
  <si>
    <t>1344400790</t>
  </si>
  <si>
    <t>הכנסות תיאום הורי - ג'וינט</t>
  </si>
  <si>
    <t>1344400791</t>
  </si>
  <si>
    <t>תיאום טיפול - ג'וינט אש"ל</t>
  </si>
  <si>
    <t>1344400930</t>
  </si>
  <si>
    <t>שרותים לזקן השתתפות ממשלה</t>
  </si>
  <si>
    <t>1344400931</t>
  </si>
  <si>
    <t>הכנסות אש"ל</t>
  </si>
  <si>
    <t>344404</t>
  </si>
  <si>
    <t>1344404930</t>
  </si>
  <si>
    <t>מגן זהב - תוכניות להפגת בדידות</t>
  </si>
  <si>
    <t>344410</t>
  </si>
  <si>
    <t>1344410930</t>
  </si>
  <si>
    <t>ניצולי שואה</t>
  </si>
  <si>
    <t>344411</t>
  </si>
  <si>
    <t>1344411930</t>
  </si>
  <si>
    <t>בני משפחה מטפלים</t>
  </si>
  <si>
    <t>344500</t>
  </si>
  <si>
    <t>1344500421</t>
  </si>
  <si>
    <t>הסעות למועדון גמלאים</t>
  </si>
  <si>
    <t>1344500930</t>
  </si>
  <si>
    <t>מועדונים לזקנים</t>
  </si>
  <si>
    <t>345000</t>
  </si>
  <si>
    <t>1345000991</t>
  </si>
  <si>
    <t>345100</t>
  </si>
  <si>
    <t>1345100000</t>
  </si>
  <si>
    <t>**שירותים למוגבלים**</t>
  </si>
  <si>
    <t>1345100420</t>
  </si>
  <si>
    <t>מפגרים במוסד - קרובים</t>
  </si>
  <si>
    <t>1345100421</t>
  </si>
  <si>
    <t>מאוטיסטים קרובים</t>
  </si>
  <si>
    <t>1345100440</t>
  </si>
  <si>
    <t>מרכזי יום שיקומי/קופ"ח</t>
  </si>
  <si>
    <t>1345100930</t>
  </si>
  <si>
    <t>מפגרים במוסדות</t>
  </si>
  <si>
    <t>345200</t>
  </si>
  <si>
    <t>1345200420</t>
  </si>
  <si>
    <t>מעון ורד  קרובים</t>
  </si>
  <si>
    <t>1345200930</t>
  </si>
  <si>
    <t>מ.יום טיפולי משה</t>
  </si>
  <si>
    <t>345210</t>
  </si>
  <si>
    <t>1345210420</t>
  </si>
  <si>
    <t>חצב קרובים</t>
  </si>
  <si>
    <t>345220</t>
  </si>
  <si>
    <t>1345220420</t>
  </si>
  <si>
    <t>בית מיטל קרובים</t>
  </si>
  <si>
    <t>345230</t>
  </si>
  <si>
    <t>1345230420</t>
  </si>
  <si>
    <t>מועדונית בלקינד קרובים</t>
  </si>
  <si>
    <t>345300</t>
  </si>
  <si>
    <t>1345300421</t>
  </si>
  <si>
    <t>נופשונים משה ושיקום</t>
  </si>
  <si>
    <t>1345300930</t>
  </si>
  <si>
    <t>שירותים תומכים למפגר</t>
  </si>
  <si>
    <t>345400</t>
  </si>
  <si>
    <t>1345400420</t>
  </si>
  <si>
    <t>מע"ש - השתת קרובים</t>
  </si>
  <si>
    <t>1345400421</t>
  </si>
  <si>
    <t>שכר מע"ש-צ'יימס</t>
  </si>
  <si>
    <t>1345400930</t>
  </si>
  <si>
    <t>מע"ש ממשלה</t>
  </si>
  <si>
    <t>346300</t>
  </si>
  <si>
    <t>1346300000</t>
  </si>
  <si>
    <t>**שירותי שיקום**</t>
  </si>
  <si>
    <t>1346300930</t>
  </si>
  <si>
    <t>שיקום העיוור ממשלה</t>
  </si>
  <si>
    <t>346500</t>
  </si>
  <si>
    <t>1346500420</t>
  </si>
  <si>
    <t>נכים במוסד - השתת קרובים</t>
  </si>
  <si>
    <t>1346500930</t>
  </si>
  <si>
    <t>נכים במוסד - ממשלה</t>
  </si>
  <si>
    <t>346700</t>
  </si>
  <si>
    <t>1346700930</t>
  </si>
  <si>
    <t>נכים בקהילה - השתת מ</t>
  </si>
  <si>
    <t>1346700931</t>
  </si>
  <si>
    <t>הסעות ולווי שיקום נכים</t>
  </si>
  <si>
    <t>1346700932</t>
  </si>
  <si>
    <t>השמות מותנות הכנסות</t>
  </si>
  <si>
    <t>346800</t>
  </si>
  <si>
    <t>1346800930</t>
  </si>
  <si>
    <t>שיקום חרשים - ממשלה</t>
  </si>
  <si>
    <t>347100</t>
  </si>
  <si>
    <t>1347100000</t>
  </si>
  <si>
    <t>**שירותי תיקון**</t>
  </si>
  <si>
    <t>1347100920</t>
  </si>
  <si>
    <t>השתת' משה"ח לנוער</t>
  </si>
  <si>
    <t>1347100930</t>
  </si>
  <si>
    <t>השתת ממשלה למען הנוע</t>
  </si>
  <si>
    <t>347110</t>
  </si>
  <si>
    <t>1347110930</t>
  </si>
  <si>
    <t>תקיפה מינית ממשלה</t>
  </si>
  <si>
    <t>1347110931</t>
  </si>
  <si>
    <t>טיפול בשורדות בקהילה</t>
  </si>
  <si>
    <t>347300</t>
  </si>
  <si>
    <t>1347300790</t>
  </si>
  <si>
    <t>מטה מאבק בסמים</t>
  </si>
  <si>
    <t>1347300791</t>
  </si>
  <si>
    <t>מחוברים מותנה</t>
  </si>
  <si>
    <t>1347300793</t>
  </si>
  <si>
    <t>שיקום האסיר</t>
  </si>
  <si>
    <t>1347300930</t>
  </si>
  <si>
    <t>הכנ' סמים רווחה</t>
  </si>
  <si>
    <t>347400</t>
  </si>
  <si>
    <t>1347400930</t>
  </si>
  <si>
    <t>מפת"ן השתת ממשלה</t>
  </si>
  <si>
    <t>348200</t>
  </si>
  <si>
    <t>1348200000</t>
  </si>
  <si>
    <t>**עבודה קהילתית**</t>
  </si>
  <si>
    <t>1348200420</t>
  </si>
  <si>
    <t>עבודה קהילתית</t>
  </si>
  <si>
    <t>1348200930</t>
  </si>
  <si>
    <t>מרכז הזדמנויות לתעסוקה</t>
  </si>
  <si>
    <t>1348200931</t>
  </si>
  <si>
    <t>הכנסות מרכז עוצמה</t>
  </si>
  <si>
    <t>348300</t>
  </si>
  <si>
    <t>1348300930</t>
  </si>
  <si>
    <t>התנדבות משרד הרווחה</t>
  </si>
  <si>
    <t>349000</t>
  </si>
  <si>
    <t>1349000000</t>
  </si>
  <si>
    <t>**קליטה ברווחה**</t>
  </si>
  <si>
    <t>1349000930</t>
  </si>
  <si>
    <t>הכנס קליטת רווחה-מ.רווחה</t>
  </si>
  <si>
    <t>1349000931</t>
  </si>
  <si>
    <t>משרד ראש הממשלה לדרך החדשה</t>
  </si>
  <si>
    <t>349030</t>
  </si>
  <si>
    <t>1349030930</t>
  </si>
  <si>
    <t>אזרחים ותיקים עולים</t>
  </si>
  <si>
    <t>349080</t>
  </si>
  <si>
    <t>1349080930</t>
  </si>
  <si>
    <t>סידור בפנימיות עולים</t>
  </si>
  <si>
    <t>349110</t>
  </si>
  <si>
    <t>1349110420</t>
  </si>
  <si>
    <t>מוקד קליטה ליוצאי אתיופיה</t>
  </si>
  <si>
    <t>1349110950</t>
  </si>
  <si>
    <t>מוקד קליטה יוצאי אתיופיה</t>
  </si>
  <si>
    <t>369000</t>
  </si>
  <si>
    <t>1369000000</t>
  </si>
  <si>
    <t>**אגף קליטה**</t>
  </si>
  <si>
    <t>1369000420</t>
  </si>
  <si>
    <t>תקבולים עולים</t>
  </si>
  <si>
    <t>1369000950</t>
  </si>
  <si>
    <t>1369000990</t>
  </si>
  <si>
    <t>מט"י משרד הקליטה</t>
  </si>
  <si>
    <t>1369000991</t>
  </si>
  <si>
    <t>פרויקט וטרנים - מפעל הפיס</t>
  </si>
  <si>
    <t>379000</t>
  </si>
  <si>
    <t>1379000000</t>
  </si>
  <si>
    <t>**איכות הסביבה**</t>
  </si>
  <si>
    <t>1379000690</t>
  </si>
  <si>
    <t>פרוייקטים מותנה</t>
  </si>
  <si>
    <t>1379000990</t>
  </si>
  <si>
    <t>י. לאיכות הסביבה -ממשלה</t>
  </si>
  <si>
    <t>433000</t>
  </si>
  <si>
    <t>1433000000</t>
  </si>
  <si>
    <t>**נכסים**</t>
  </si>
  <si>
    <t>1433000640</t>
  </si>
  <si>
    <t>שכ"ד מנכסי עירייה</t>
  </si>
  <si>
    <t>481000</t>
  </si>
  <si>
    <t>1481000000</t>
  </si>
  <si>
    <t>**מפעלים אחרים**</t>
  </si>
  <si>
    <t>1481000663</t>
  </si>
  <si>
    <t>דמי ניהול ממני"ב</t>
  </si>
  <si>
    <t>511000</t>
  </si>
  <si>
    <t>1511000659</t>
  </si>
  <si>
    <t>שיערוך פקדונות בתי השקעות</t>
  </si>
  <si>
    <t>1511000660</t>
  </si>
  <si>
    <t>ריבית משונים</t>
  </si>
  <si>
    <t>1511000661</t>
  </si>
  <si>
    <t>ריבית מבנקים</t>
  </si>
  <si>
    <t>513000</t>
  </si>
  <si>
    <t>1513000000</t>
  </si>
  <si>
    <t>**תקבולים מהחזר הוצאות**</t>
  </si>
  <si>
    <t>1513000510</t>
  </si>
  <si>
    <t>החזרת הוצאות משנים</t>
  </si>
  <si>
    <t>591900</t>
  </si>
  <si>
    <t>1591900000</t>
  </si>
  <si>
    <t>**החזרות מקרנות**</t>
  </si>
  <si>
    <t>1591900590</t>
  </si>
  <si>
    <t>הכנסות מקרנות</t>
  </si>
  <si>
    <t>594000</t>
  </si>
  <si>
    <t>1594000000</t>
  </si>
  <si>
    <t>**הכנסות מיוחדות**</t>
  </si>
  <si>
    <t>1594000690</t>
  </si>
  <si>
    <t>הכנסות מקנסות קבלנים</t>
  </si>
  <si>
    <t>1594000693</t>
  </si>
  <si>
    <t>קנסות בטיחות בעבודה</t>
  </si>
  <si>
    <t>1594000694</t>
  </si>
  <si>
    <t>החז מקרן פנסיה תקצ</t>
  </si>
  <si>
    <t>1594000698</t>
  </si>
  <si>
    <t>העברות ממפעל הפיס</t>
  </si>
  <si>
    <t>599200</t>
  </si>
  <si>
    <t>1599200000</t>
  </si>
  <si>
    <t>**מענקים ומלוות**</t>
  </si>
  <si>
    <t>1599200691</t>
  </si>
  <si>
    <t>עודף משנים קודמות</t>
  </si>
  <si>
    <t>1599200692</t>
  </si>
  <si>
    <t>דיוידנד מחברות בת</t>
  </si>
  <si>
    <t>שינוי</t>
  </si>
  <si>
    <t>הצעת התקציב הרגיל 2022 - הכנסות</t>
  </si>
  <si>
    <t>סעיף תקציבי</t>
  </si>
  <si>
    <t>שם סעיף</t>
  </si>
  <si>
    <t>קהילה 2000 עצמיות</t>
  </si>
  <si>
    <t>קהילה 2000 ממשלה</t>
  </si>
  <si>
    <t>כיסאות נכים - מפעל הפיס</t>
  </si>
  <si>
    <t>סה"כ תקציב הכנסות</t>
  </si>
  <si>
    <t>תקציב 2021 מעודכן</t>
  </si>
  <si>
    <t>תקציב 2021 מאושר</t>
  </si>
  <si>
    <t xml:space="preserve">אגר' רשוי שלטים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</si>
</sst>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b/>
      <sz val="8"/>
      <color rgb="FF222222"/>
      <name val="Andale WT"/>
      <family val="2"/>
    </font>
    <font>
      <b/>
      <u/>
      <sz val="14"/>
      <color theme="1"/>
      <name val="Tahoma"/>
      <family val="2"/>
    </font>
    <font>
      <b/>
      <sz val="10"/>
      <color theme="1"/>
      <name val="Andale WT"/>
      <charset val="177"/>
    </font>
    <font>
      <b/>
      <sz val="8"/>
      <color rgb="FF333333"/>
      <name val="Andale WT"/>
      <charset val="177"/>
    </font>
    <font>
      <b/>
      <sz val="12"/>
      <color rgb="FF444444"/>
      <name val="Andale WT"/>
      <family val="2"/>
    </font>
    <font>
      <b/>
      <sz val="12"/>
      <color theme="1"/>
      <name val="ANDALE WT"/>
      <charset val="177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/>
    <xf numFmtId="0" fontId="2" fillId="2" borderId="3" xfId="0" applyFont="1" applyFill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1" fillId="3" borderId="3" xfId="0" applyFont="1" applyFill="1" applyBorder="1" applyAlignment="1">
      <alignment horizontal="right" vertical="center"/>
    </xf>
    <xf numFmtId="3" fontId="4" fillId="4" borderId="3" xfId="0" applyNumberFormat="1" applyFont="1" applyFill="1" applyBorder="1" applyAlignment="1">
      <alignment horizontal="right" vertical="top"/>
    </xf>
    <xf numFmtId="0" fontId="0" fillId="4" borderId="3" xfId="0" applyFill="1" applyBorder="1"/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3" fontId="8" fillId="6" borderId="4" xfId="0" applyNumberFormat="1" applyFont="1" applyFill="1" applyBorder="1" applyAlignment="1">
      <alignment horizontal="right" vertical="top"/>
    </xf>
    <xf numFmtId="3" fontId="8" fillId="6" borderId="5" xfId="0" applyNumberFormat="1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top"/>
    </xf>
    <xf numFmtId="0" fontId="0" fillId="0" borderId="9" xfId="0" applyBorder="1"/>
    <xf numFmtId="3" fontId="3" fillId="0" borderId="9" xfId="0" applyNumberFormat="1" applyFont="1" applyBorder="1" applyAlignment="1">
      <alignment horizontal="right" vertical="top"/>
    </xf>
    <xf numFmtId="3" fontId="4" fillId="4" borderId="9" xfId="0" applyNumberFormat="1" applyFont="1" applyFill="1" applyBorder="1" applyAlignment="1">
      <alignment horizontal="right" vertical="top"/>
    </xf>
    <xf numFmtId="0" fontId="0" fillId="4" borderId="9" xfId="0" applyFill="1" applyBorder="1"/>
    <xf numFmtId="0" fontId="7" fillId="6" borderId="3" xfId="0" applyFont="1" applyFill="1" applyBorder="1" applyAlignment="1">
      <alignment horizontal="right"/>
    </xf>
    <xf numFmtId="0" fontId="9" fillId="6" borderId="1" xfId="0" applyFont="1" applyFill="1" applyBorder="1" applyAlignment="1"/>
    <xf numFmtId="0" fontId="9" fillId="6" borderId="2" xfId="0" applyFont="1" applyFill="1" applyBorder="1" applyAlignment="1"/>
    <xf numFmtId="0" fontId="1" fillId="3" borderId="10" xfId="0" applyFont="1" applyFill="1" applyBorder="1" applyAlignment="1">
      <alignment horizontal="right" vertical="center"/>
    </xf>
    <xf numFmtId="0" fontId="5" fillId="0" borderId="0" xfId="0" applyFont="1" applyAlignment="1"/>
    <xf numFmtId="0" fontId="1" fillId="3" borderId="1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6" fillId="5" borderId="6" xfId="0" applyFont="1" applyFill="1" applyBorder="1" applyAlignment="1">
      <alignment horizontal="right" wrapText="1"/>
    </xf>
    <xf numFmtId="0" fontId="0" fillId="3" borderId="8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"/>
  <sheetViews>
    <sheetView rightToLeft="1" tabSelected="1" topLeftCell="A325" zoomScale="130" zoomScaleNormal="130" workbookViewId="0">
      <selection activeCell="B308" sqref="B308"/>
    </sheetView>
  </sheetViews>
  <sheetFormatPr defaultRowHeight="12.75" customHeight="1"/>
  <cols>
    <col min="1" max="1" width="10" style="23" bestFit="1" customWidth="1"/>
    <col min="2" max="2" width="25.140625" bestFit="1" customWidth="1"/>
    <col min="3" max="4" width="17.5703125" bestFit="1" customWidth="1"/>
    <col min="5" max="5" width="17.5703125" customWidth="1"/>
    <col min="6" max="6" width="18.85546875" bestFit="1" customWidth="1"/>
  </cols>
  <sheetData>
    <row r="1" spans="1:6" ht="24" customHeight="1">
      <c r="B1" s="20" t="s">
        <v>702</v>
      </c>
      <c r="C1" s="20"/>
      <c r="D1" s="20"/>
      <c r="E1" s="20"/>
    </row>
    <row r="2" spans="1:6" ht="12.75" customHeight="1" thickBot="1"/>
    <row r="3" spans="1:6" ht="26.25" thickBot="1">
      <c r="A3" s="24" t="s">
        <v>703</v>
      </c>
      <c r="B3" s="7" t="s">
        <v>704</v>
      </c>
      <c r="C3" s="7" t="s">
        <v>0</v>
      </c>
      <c r="D3" s="7" t="s">
        <v>709</v>
      </c>
      <c r="E3" s="7" t="s">
        <v>701</v>
      </c>
      <c r="F3" s="8" t="s">
        <v>710</v>
      </c>
    </row>
    <row r="4" spans="1:6">
      <c r="A4" s="11" t="s">
        <v>2</v>
      </c>
      <c r="B4" s="16" t="s">
        <v>3</v>
      </c>
      <c r="C4" s="1"/>
      <c r="D4" s="1"/>
      <c r="E4" s="1"/>
      <c r="F4" s="12"/>
    </row>
    <row r="5" spans="1:6">
      <c r="A5" s="11" t="s">
        <v>4</v>
      </c>
      <c r="B5" s="2" t="s">
        <v>5</v>
      </c>
      <c r="C5" s="3">
        <v>-1112000000</v>
      </c>
      <c r="D5" s="3">
        <v>-990683000</v>
      </c>
      <c r="E5" s="3">
        <f>D5-C5</f>
        <v>121317000</v>
      </c>
      <c r="F5" s="13">
        <v>-988183000</v>
      </c>
    </row>
    <row r="6" spans="1:6">
      <c r="A6" s="11" t="s">
        <v>6</v>
      </c>
      <c r="B6" s="2" t="s">
        <v>7</v>
      </c>
      <c r="C6" s="3">
        <v>-24000000</v>
      </c>
      <c r="D6" s="3">
        <v>-38000000</v>
      </c>
      <c r="E6" s="3">
        <f t="shared" ref="E6:E69" si="0">D6-C6</f>
        <v>-14000000</v>
      </c>
      <c r="F6" s="13">
        <v>-38000000</v>
      </c>
    </row>
    <row r="7" spans="1:6">
      <c r="A7" s="19" t="s">
        <v>1</v>
      </c>
      <c r="B7" s="22"/>
      <c r="C7" s="5">
        <f>SUM(C5:C6)</f>
        <v>-1136000000</v>
      </c>
      <c r="D7" s="5">
        <f t="shared" ref="D7:F7" si="1">SUM(D5:D6)</f>
        <v>-1028683000</v>
      </c>
      <c r="E7" s="5">
        <f t="shared" si="1"/>
        <v>107317000</v>
      </c>
      <c r="F7" s="14">
        <f t="shared" si="1"/>
        <v>-1026183000</v>
      </c>
    </row>
    <row r="8" spans="1:6">
      <c r="A8" s="11" t="s">
        <v>10</v>
      </c>
      <c r="B8" s="2" t="s">
        <v>11</v>
      </c>
      <c r="C8" s="3">
        <v>-94000000</v>
      </c>
      <c r="D8" s="3">
        <v>-84000000</v>
      </c>
      <c r="E8" s="3">
        <f t="shared" si="0"/>
        <v>10000000</v>
      </c>
      <c r="F8" s="13">
        <v>-84000000</v>
      </c>
    </row>
    <row r="9" spans="1:6">
      <c r="A9" s="19" t="s">
        <v>9</v>
      </c>
      <c r="B9" s="22"/>
      <c r="C9" s="5">
        <f>SUM(C8)</f>
        <v>-94000000</v>
      </c>
      <c r="D9" s="5">
        <f t="shared" ref="D9:F9" si="2">SUM(D8)</f>
        <v>-84000000</v>
      </c>
      <c r="E9" s="5">
        <f t="shared" si="2"/>
        <v>10000000</v>
      </c>
      <c r="F9" s="14">
        <f t="shared" si="2"/>
        <v>-84000000</v>
      </c>
    </row>
    <row r="10" spans="1:6">
      <c r="A10" s="11" t="s">
        <v>13</v>
      </c>
      <c r="B10" s="2" t="s">
        <v>14</v>
      </c>
      <c r="C10" s="3">
        <v>-3000000</v>
      </c>
      <c r="D10" s="3">
        <v>-3000000</v>
      </c>
      <c r="E10" s="3">
        <f t="shared" si="0"/>
        <v>0</v>
      </c>
      <c r="F10" s="13">
        <v>-3000000</v>
      </c>
    </row>
    <row r="11" spans="1:6">
      <c r="A11" s="19" t="s">
        <v>12</v>
      </c>
      <c r="B11" s="22"/>
      <c r="C11" s="5">
        <f>SUM(C10)</f>
        <v>-3000000</v>
      </c>
      <c r="D11" s="5">
        <f t="shared" ref="D11:F11" si="3">SUM(D10)</f>
        <v>-3000000</v>
      </c>
      <c r="E11" s="5">
        <f t="shared" si="3"/>
        <v>0</v>
      </c>
      <c r="F11" s="14">
        <f t="shared" si="3"/>
        <v>-3000000</v>
      </c>
    </row>
    <row r="12" spans="1:6">
      <c r="A12" s="25"/>
      <c r="B12" s="4" t="s">
        <v>8</v>
      </c>
      <c r="C12" s="5">
        <f>C11+C9+C7</f>
        <v>-1233000000</v>
      </c>
      <c r="D12" s="5">
        <f t="shared" ref="D12:F12" si="4">D11+D9+D7</f>
        <v>-1115683000</v>
      </c>
      <c r="E12" s="5">
        <f t="shared" si="4"/>
        <v>117317000</v>
      </c>
      <c r="F12" s="14">
        <f t="shared" si="4"/>
        <v>-1113183000</v>
      </c>
    </row>
    <row r="13" spans="1:6">
      <c r="A13" s="11" t="s">
        <v>16</v>
      </c>
      <c r="B13" s="2" t="s">
        <v>17</v>
      </c>
      <c r="C13" s="3">
        <v>-1390000</v>
      </c>
      <c r="D13" s="3">
        <v>-1400000</v>
      </c>
      <c r="E13" s="3">
        <f>D13-C13</f>
        <v>-10000</v>
      </c>
      <c r="F13" s="13">
        <v>-1032000</v>
      </c>
    </row>
    <row r="14" spans="1:6">
      <c r="A14" s="19" t="s">
        <v>15</v>
      </c>
      <c r="B14" s="22"/>
      <c r="C14" s="5">
        <v>-1390000</v>
      </c>
      <c r="D14" s="5">
        <v>-1400000</v>
      </c>
      <c r="E14" s="5">
        <f>D14-C14</f>
        <v>-10000</v>
      </c>
      <c r="F14" s="14">
        <v>-1032000</v>
      </c>
    </row>
    <row r="15" spans="1:6">
      <c r="A15" s="11" t="s">
        <v>19</v>
      </c>
      <c r="B15" s="16" t="s">
        <v>20</v>
      </c>
      <c r="C15" s="1"/>
      <c r="D15" s="1"/>
      <c r="E15" s="3"/>
      <c r="F15" s="12"/>
    </row>
    <row r="16" spans="1:6">
      <c r="A16" s="11" t="s">
        <v>21</v>
      </c>
      <c r="B16" s="2" t="s">
        <v>22</v>
      </c>
      <c r="C16" s="3">
        <v>-320000</v>
      </c>
      <c r="D16" s="3">
        <v>-300000</v>
      </c>
      <c r="E16" s="3">
        <f t="shared" si="0"/>
        <v>20000</v>
      </c>
      <c r="F16" s="13">
        <v>-300000</v>
      </c>
    </row>
    <row r="17" spans="1:6">
      <c r="A17" s="11" t="s">
        <v>23</v>
      </c>
      <c r="B17" s="2" t="s">
        <v>24</v>
      </c>
      <c r="C17" s="3">
        <v>-1100000</v>
      </c>
      <c r="D17" s="3">
        <v>-1100000</v>
      </c>
      <c r="E17" s="3">
        <f t="shared" si="0"/>
        <v>0</v>
      </c>
      <c r="F17" s="13">
        <v>-1100000</v>
      </c>
    </row>
    <row r="18" spans="1:6">
      <c r="A18" s="11" t="s">
        <v>25</v>
      </c>
      <c r="B18" s="2" t="s">
        <v>26</v>
      </c>
      <c r="C18" s="3">
        <v>-20000000</v>
      </c>
      <c r="D18" s="3">
        <v>-14000000</v>
      </c>
      <c r="E18" s="3">
        <f t="shared" si="0"/>
        <v>6000000</v>
      </c>
      <c r="F18" s="12"/>
    </row>
    <row r="19" spans="1:6">
      <c r="A19" s="11" t="s">
        <v>27</v>
      </c>
      <c r="B19" s="2" t="s">
        <v>28</v>
      </c>
      <c r="C19" s="3">
        <v>-22000</v>
      </c>
      <c r="D19" s="3">
        <v>-70000</v>
      </c>
      <c r="E19" s="3">
        <f t="shared" si="0"/>
        <v>-48000</v>
      </c>
      <c r="F19" s="13">
        <v>-70000</v>
      </c>
    </row>
    <row r="20" spans="1:6">
      <c r="A20" s="19" t="s">
        <v>18</v>
      </c>
      <c r="B20" s="22"/>
      <c r="C20" s="5">
        <v>-21442000</v>
      </c>
      <c r="D20" s="5">
        <v>-15470000</v>
      </c>
      <c r="E20" s="5">
        <f t="shared" si="0"/>
        <v>5972000</v>
      </c>
      <c r="F20" s="14">
        <v>-1470000</v>
      </c>
    </row>
    <row r="21" spans="1:6">
      <c r="A21" s="25"/>
      <c r="B21" s="4" t="s">
        <v>8</v>
      </c>
      <c r="C21" s="5">
        <v>-21442000</v>
      </c>
      <c r="D21" s="5">
        <v>-15470000</v>
      </c>
      <c r="E21" s="5">
        <f t="shared" si="0"/>
        <v>5972000</v>
      </c>
      <c r="F21" s="14">
        <v>-1470000</v>
      </c>
    </row>
    <row r="22" spans="1:6">
      <c r="A22" s="11" t="s">
        <v>30</v>
      </c>
      <c r="B22" s="2" t="s">
        <v>31</v>
      </c>
      <c r="C22" s="3">
        <v>-498000</v>
      </c>
      <c r="D22" s="3">
        <v>-498000</v>
      </c>
      <c r="E22" s="3">
        <f t="shared" si="0"/>
        <v>0</v>
      </c>
      <c r="F22" s="13">
        <v>-498000</v>
      </c>
    </row>
    <row r="23" spans="1:6">
      <c r="A23" s="19" t="s">
        <v>29</v>
      </c>
      <c r="B23" s="22"/>
      <c r="C23" s="5">
        <v>-498000</v>
      </c>
      <c r="D23" s="5">
        <v>-498000</v>
      </c>
      <c r="E23" s="5">
        <f t="shared" si="0"/>
        <v>0</v>
      </c>
      <c r="F23" s="14">
        <v>-498000</v>
      </c>
    </row>
    <row r="24" spans="1:6">
      <c r="A24" s="25"/>
      <c r="B24" s="4" t="s">
        <v>8</v>
      </c>
      <c r="C24" s="5">
        <v>-498000</v>
      </c>
      <c r="D24" s="5">
        <v>-498000</v>
      </c>
      <c r="E24" s="5">
        <f t="shared" si="0"/>
        <v>0</v>
      </c>
      <c r="F24" s="14">
        <v>-498000</v>
      </c>
    </row>
    <row r="25" spans="1:6">
      <c r="A25" s="11" t="s">
        <v>33</v>
      </c>
      <c r="B25" s="2" t="s">
        <v>34</v>
      </c>
      <c r="C25" s="3">
        <v>-119000</v>
      </c>
      <c r="D25" s="1"/>
      <c r="E25" s="3">
        <f t="shared" si="0"/>
        <v>119000</v>
      </c>
      <c r="F25" s="12"/>
    </row>
    <row r="26" spans="1:6">
      <c r="A26" s="19" t="s">
        <v>32</v>
      </c>
      <c r="B26" s="22"/>
      <c r="C26" s="5">
        <v>-119000</v>
      </c>
      <c r="D26" s="6"/>
      <c r="E26" s="5">
        <f t="shared" si="0"/>
        <v>119000</v>
      </c>
      <c r="F26" s="15"/>
    </row>
    <row r="27" spans="1:6">
      <c r="A27" s="25"/>
      <c r="B27" s="4" t="s">
        <v>8</v>
      </c>
      <c r="C27" s="5">
        <v>-119000</v>
      </c>
      <c r="D27" s="6"/>
      <c r="E27" s="5">
        <f t="shared" si="0"/>
        <v>119000</v>
      </c>
      <c r="F27" s="15"/>
    </row>
    <row r="28" spans="1:6">
      <c r="A28" s="11" t="s">
        <v>36</v>
      </c>
      <c r="B28" s="2" t="s">
        <v>37</v>
      </c>
      <c r="C28" s="3">
        <v>-133000</v>
      </c>
      <c r="D28" s="3">
        <v>-100000</v>
      </c>
      <c r="E28" s="3">
        <f t="shared" si="0"/>
        <v>33000</v>
      </c>
      <c r="F28" s="13">
        <v>-100000</v>
      </c>
    </row>
    <row r="29" spans="1:6">
      <c r="A29" s="19" t="s">
        <v>35</v>
      </c>
      <c r="B29" s="22"/>
      <c r="C29" s="5">
        <v>-133000</v>
      </c>
      <c r="D29" s="5">
        <v>-100000</v>
      </c>
      <c r="E29" s="5">
        <f t="shared" si="0"/>
        <v>33000</v>
      </c>
      <c r="F29" s="14">
        <v>-100000</v>
      </c>
    </row>
    <row r="30" spans="1:6">
      <c r="A30" s="25"/>
      <c r="B30" s="4" t="s">
        <v>8</v>
      </c>
      <c r="C30" s="5">
        <v>-133000</v>
      </c>
      <c r="D30" s="5">
        <v>-100000</v>
      </c>
      <c r="E30" s="5">
        <f t="shared" si="0"/>
        <v>33000</v>
      </c>
      <c r="F30" s="14">
        <v>-100000</v>
      </c>
    </row>
    <row r="31" spans="1:6">
      <c r="A31" s="11" t="s">
        <v>39</v>
      </c>
      <c r="B31" s="16" t="s">
        <v>40</v>
      </c>
      <c r="C31" s="1"/>
      <c r="D31" s="1"/>
      <c r="E31" s="3"/>
      <c r="F31" s="12"/>
    </row>
    <row r="32" spans="1:6">
      <c r="A32" s="11" t="s">
        <v>41</v>
      </c>
      <c r="B32" s="2" t="s">
        <v>42</v>
      </c>
      <c r="C32" s="3">
        <v>-620000</v>
      </c>
      <c r="D32" s="3">
        <v>-600000</v>
      </c>
      <c r="E32" s="3">
        <f t="shared" si="0"/>
        <v>20000</v>
      </c>
      <c r="F32" s="13">
        <v>-600000</v>
      </c>
    </row>
    <row r="33" spans="1:6">
      <c r="A33" s="19" t="s">
        <v>38</v>
      </c>
      <c r="B33" s="22"/>
      <c r="C33" s="5">
        <v>-620000</v>
      </c>
      <c r="D33" s="5">
        <v>-600000</v>
      </c>
      <c r="E33" s="5">
        <f t="shared" si="0"/>
        <v>20000</v>
      </c>
      <c r="F33" s="14">
        <v>-600000</v>
      </c>
    </row>
    <row r="34" spans="1:6">
      <c r="A34" s="11" t="s">
        <v>44</v>
      </c>
      <c r="B34" s="2" t="s">
        <v>45</v>
      </c>
      <c r="C34" s="3">
        <v>-70000</v>
      </c>
      <c r="D34" s="3">
        <v>-50000</v>
      </c>
      <c r="E34" s="3">
        <f t="shared" si="0"/>
        <v>20000</v>
      </c>
      <c r="F34" s="13">
        <v>-50000</v>
      </c>
    </row>
    <row r="35" spans="1:6">
      <c r="A35" s="19" t="s">
        <v>43</v>
      </c>
      <c r="B35" s="22"/>
      <c r="C35" s="5">
        <v>-70000</v>
      </c>
      <c r="D35" s="5">
        <v>-50000</v>
      </c>
      <c r="E35" s="5">
        <f t="shared" si="0"/>
        <v>20000</v>
      </c>
      <c r="F35" s="14">
        <v>-50000</v>
      </c>
    </row>
    <row r="36" spans="1:6">
      <c r="A36" s="11" t="s">
        <v>47</v>
      </c>
      <c r="B36" s="2" t="s">
        <v>48</v>
      </c>
      <c r="C36" s="3">
        <v>-250000</v>
      </c>
      <c r="D36" s="3">
        <v>-150000</v>
      </c>
      <c r="E36" s="3">
        <f t="shared" si="0"/>
        <v>100000</v>
      </c>
      <c r="F36" s="13">
        <v>-150000</v>
      </c>
    </row>
    <row r="37" spans="1:6">
      <c r="A37" s="19" t="s">
        <v>46</v>
      </c>
      <c r="B37" s="22"/>
      <c r="C37" s="5">
        <v>-250000</v>
      </c>
      <c r="D37" s="5">
        <v>-150000</v>
      </c>
      <c r="E37" s="5">
        <f t="shared" si="0"/>
        <v>100000</v>
      </c>
      <c r="F37" s="14">
        <v>-150000</v>
      </c>
    </row>
    <row r="38" spans="1:6">
      <c r="A38" s="25"/>
      <c r="B38" s="4" t="s">
        <v>8</v>
      </c>
      <c r="C38" s="5">
        <v>-940000</v>
      </c>
      <c r="D38" s="5">
        <v>-800000</v>
      </c>
      <c r="E38" s="5">
        <f t="shared" si="0"/>
        <v>140000</v>
      </c>
      <c r="F38" s="14">
        <v>-800000</v>
      </c>
    </row>
    <row r="39" spans="1:6">
      <c r="A39" s="25"/>
      <c r="B39" s="4" t="s">
        <v>8</v>
      </c>
      <c r="C39" s="5">
        <v>-1257522000</v>
      </c>
      <c r="D39" s="5">
        <v>-1133951000</v>
      </c>
      <c r="E39" s="5">
        <f t="shared" si="0"/>
        <v>123571000</v>
      </c>
      <c r="F39" s="14">
        <v>-1117083000</v>
      </c>
    </row>
    <row r="40" spans="1:6">
      <c r="A40" s="11" t="s">
        <v>50</v>
      </c>
      <c r="B40" s="2" t="s">
        <v>51</v>
      </c>
      <c r="C40" s="3">
        <v>-50000</v>
      </c>
      <c r="D40" s="3">
        <v>-50000</v>
      </c>
      <c r="E40" s="3">
        <f t="shared" si="0"/>
        <v>0</v>
      </c>
      <c r="F40" s="12"/>
    </row>
    <row r="41" spans="1:6">
      <c r="A41" s="19" t="s">
        <v>49</v>
      </c>
      <c r="B41" s="22"/>
      <c r="C41" s="5">
        <v>-50000</v>
      </c>
      <c r="D41" s="5">
        <v>-50000</v>
      </c>
      <c r="E41" s="5">
        <f t="shared" si="0"/>
        <v>0</v>
      </c>
      <c r="F41" s="15"/>
    </row>
    <row r="42" spans="1:6">
      <c r="A42" s="11" t="s">
        <v>53</v>
      </c>
      <c r="B42" s="16" t="s">
        <v>54</v>
      </c>
      <c r="C42" s="1"/>
      <c r="D42" s="1"/>
      <c r="E42" s="3"/>
      <c r="F42" s="12"/>
    </row>
    <row r="43" spans="1:6">
      <c r="A43" s="11" t="s">
        <v>55</v>
      </c>
      <c r="B43" s="2" t="s">
        <v>56</v>
      </c>
      <c r="C43" s="3">
        <v>-4278000</v>
      </c>
      <c r="D43" s="3">
        <v>-2247000</v>
      </c>
      <c r="E43" s="3">
        <f t="shared" si="0"/>
        <v>2031000</v>
      </c>
      <c r="F43" s="13">
        <v>-1987000</v>
      </c>
    </row>
    <row r="44" spans="1:6">
      <c r="A44" s="11" t="s">
        <v>57</v>
      </c>
      <c r="B44" s="2" t="s">
        <v>58</v>
      </c>
      <c r="C44" s="3">
        <v>-4560000</v>
      </c>
      <c r="D44" s="3">
        <v>-3838000</v>
      </c>
      <c r="E44" s="3">
        <f t="shared" si="0"/>
        <v>722000</v>
      </c>
      <c r="F44" s="13">
        <v>-2918000</v>
      </c>
    </row>
    <row r="45" spans="1:6">
      <c r="A45" s="19" t="s">
        <v>52</v>
      </c>
      <c r="B45" s="22"/>
      <c r="C45" s="5">
        <v>-8838000</v>
      </c>
      <c r="D45" s="5">
        <v>-6085000</v>
      </c>
      <c r="E45" s="5">
        <f t="shared" si="0"/>
        <v>2753000</v>
      </c>
      <c r="F45" s="14">
        <v>-4905000</v>
      </c>
    </row>
    <row r="46" spans="1:6">
      <c r="A46" s="11" t="s">
        <v>60</v>
      </c>
      <c r="B46" s="2" t="s">
        <v>61</v>
      </c>
      <c r="C46" s="3">
        <v>-120000</v>
      </c>
      <c r="D46" s="3">
        <v>-221000</v>
      </c>
      <c r="E46" s="3">
        <f t="shared" si="0"/>
        <v>-101000</v>
      </c>
      <c r="F46" s="12"/>
    </row>
    <row r="47" spans="1:6">
      <c r="A47" s="19" t="s">
        <v>59</v>
      </c>
      <c r="B47" s="22"/>
      <c r="C47" s="5">
        <v>-120000</v>
      </c>
      <c r="D47" s="5">
        <v>-221000</v>
      </c>
      <c r="E47" s="5">
        <f t="shared" si="0"/>
        <v>-101000</v>
      </c>
      <c r="F47" s="15"/>
    </row>
    <row r="48" spans="1:6">
      <c r="A48" s="11" t="s">
        <v>63</v>
      </c>
      <c r="B48" s="16" t="s">
        <v>64</v>
      </c>
      <c r="C48" s="1"/>
      <c r="D48" s="1"/>
      <c r="E48" s="3"/>
      <c r="F48" s="12"/>
    </row>
    <row r="49" spans="1:6">
      <c r="A49" s="11" t="s">
        <v>65</v>
      </c>
      <c r="B49" s="2" t="s">
        <v>66</v>
      </c>
      <c r="C49" s="3">
        <v>-6800000</v>
      </c>
      <c r="D49" s="3">
        <v>-6800000</v>
      </c>
      <c r="E49" s="3">
        <f t="shared" si="0"/>
        <v>0</v>
      </c>
      <c r="F49" s="13">
        <v>-6800000</v>
      </c>
    </row>
    <row r="50" spans="1:6">
      <c r="A50" s="11" t="s">
        <v>67</v>
      </c>
      <c r="B50" s="2" t="s">
        <v>68</v>
      </c>
      <c r="C50" s="3">
        <v>-20000</v>
      </c>
      <c r="D50" s="1"/>
      <c r="E50" s="3">
        <f t="shared" si="0"/>
        <v>20000</v>
      </c>
      <c r="F50" s="12"/>
    </row>
    <row r="51" spans="1:6">
      <c r="A51" s="11" t="s">
        <v>69</v>
      </c>
      <c r="B51" s="2" t="s">
        <v>70</v>
      </c>
      <c r="C51" s="3">
        <v>-5000000</v>
      </c>
      <c r="D51" s="3">
        <v>-5000000</v>
      </c>
      <c r="E51" s="3">
        <f t="shared" si="0"/>
        <v>0</v>
      </c>
      <c r="F51" s="13">
        <v>-5000000</v>
      </c>
    </row>
    <row r="52" spans="1:6">
      <c r="A52" s="19" t="s">
        <v>62</v>
      </c>
      <c r="B52" s="22"/>
      <c r="C52" s="5">
        <v>-11820000</v>
      </c>
      <c r="D52" s="5">
        <v>-11800000</v>
      </c>
      <c r="E52" s="5">
        <f t="shared" si="0"/>
        <v>20000</v>
      </c>
      <c r="F52" s="14">
        <v>-11800000</v>
      </c>
    </row>
    <row r="53" spans="1:6">
      <c r="A53" s="11" t="s">
        <v>72</v>
      </c>
      <c r="B53" s="16" t="s">
        <v>73</v>
      </c>
      <c r="C53" s="1"/>
      <c r="D53" s="1"/>
      <c r="E53" s="3"/>
      <c r="F53" s="12"/>
    </row>
    <row r="54" spans="1:6">
      <c r="A54" s="11" t="s">
        <v>74</v>
      </c>
      <c r="B54" s="2" t="s">
        <v>75</v>
      </c>
      <c r="C54" s="3">
        <v>-100000</v>
      </c>
      <c r="D54" s="3">
        <v>-150000</v>
      </c>
      <c r="E54" s="3">
        <f t="shared" si="0"/>
        <v>-50000</v>
      </c>
      <c r="F54" s="13">
        <v>-150000</v>
      </c>
    </row>
    <row r="55" spans="1:6">
      <c r="A55" s="11" t="s">
        <v>76</v>
      </c>
      <c r="B55" s="2" t="s">
        <v>711</v>
      </c>
      <c r="C55" s="1"/>
      <c r="D55" s="1"/>
      <c r="E55" s="3">
        <f t="shared" si="0"/>
        <v>0</v>
      </c>
      <c r="F55" s="13">
        <v>-14000000</v>
      </c>
    </row>
    <row r="56" spans="1:6">
      <c r="A56" s="11" t="s">
        <v>77</v>
      </c>
      <c r="B56" s="2" t="s">
        <v>78</v>
      </c>
      <c r="C56" s="3">
        <v>-100000</v>
      </c>
      <c r="D56" s="3">
        <v>-150000</v>
      </c>
      <c r="E56" s="3">
        <f t="shared" si="0"/>
        <v>-50000</v>
      </c>
      <c r="F56" s="13">
        <v>-150000</v>
      </c>
    </row>
    <row r="57" spans="1:6">
      <c r="A57" s="11" t="s">
        <v>79</v>
      </c>
      <c r="B57" s="2" t="s">
        <v>80</v>
      </c>
      <c r="C57" s="3">
        <v>-1619000</v>
      </c>
      <c r="D57" s="3">
        <v>-1662000</v>
      </c>
      <c r="E57" s="3">
        <f t="shared" si="0"/>
        <v>-43000</v>
      </c>
      <c r="F57" s="13">
        <v>-1642000</v>
      </c>
    </row>
    <row r="58" spans="1:6">
      <c r="A58" s="19" t="s">
        <v>71</v>
      </c>
      <c r="B58" s="22"/>
      <c r="C58" s="5">
        <v>-1819000</v>
      </c>
      <c r="D58" s="5">
        <v>-1962000</v>
      </c>
      <c r="E58" s="5">
        <f t="shared" si="0"/>
        <v>-143000</v>
      </c>
      <c r="F58" s="14">
        <v>-15942000</v>
      </c>
    </row>
    <row r="59" spans="1:6">
      <c r="A59" s="11" t="s">
        <v>82</v>
      </c>
      <c r="B59" s="16" t="s">
        <v>83</v>
      </c>
      <c r="C59" s="1"/>
      <c r="D59" s="1"/>
      <c r="E59" s="3"/>
      <c r="F59" s="12"/>
    </row>
    <row r="60" spans="1:6">
      <c r="A60" s="11" t="s">
        <v>84</v>
      </c>
      <c r="B60" s="2" t="s">
        <v>85</v>
      </c>
      <c r="C60" s="3">
        <v>-1700000</v>
      </c>
      <c r="D60" s="3">
        <v>-1550000</v>
      </c>
      <c r="E60" s="3">
        <f t="shared" si="0"/>
        <v>150000</v>
      </c>
      <c r="F60" s="13">
        <v>-1550000</v>
      </c>
    </row>
    <row r="61" spans="1:6">
      <c r="A61" s="11" t="s">
        <v>86</v>
      </c>
      <c r="B61" s="2" t="s">
        <v>87</v>
      </c>
      <c r="C61" s="3">
        <v>-170000</v>
      </c>
      <c r="D61" s="3">
        <v>-150000</v>
      </c>
      <c r="E61" s="3">
        <f t="shared" si="0"/>
        <v>20000</v>
      </c>
      <c r="F61" s="13">
        <v>-150000</v>
      </c>
    </row>
    <row r="62" spans="1:6">
      <c r="A62" s="11" t="s">
        <v>88</v>
      </c>
      <c r="B62" s="2" t="s">
        <v>89</v>
      </c>
      <c r="C62" s="3">
        <v>-50000</v>
      </c>
      <c r="D62" s="3">
        <v>-50000</v>
      </c>
      <c r="E62" s="3">
        <f t="shared" si="0"/>
        <v>0</v>
      </c>
      <c r="F62" s="13">
        <v>-50000</v>
      </c>
    </row>
    <row r="63" spans="1:6">
      <c r="A63" s="11" t="s">
        <v>90</v>
      </c>
      <c r="B63" s="2" t="s">
        <v>91</v>
      </c>
      <c r="C63" s="3">
        <v>-1000000</v>
      </c>
      <c r="D63" s="3">
        <v>-1000000</v>
      </c>
      <c r="E63" s="3">
        <f t="shared" si="0"/>
        <v>0</v>
      </c>
      <c r="F63" s="13">
        <v>-1000000</v>
      </c>
    </row>
    <row r="64" spans="1:6">
      <c r="A64" s="11" t="s">
        <v>92</v>
      </c>
      <c r="B64" s="2" t="s">
        <v>93</v>
      </c>
      <c r="C64" s="1"/>
      <c r="D64" s="3">
        <v>-250000</v>
      </c>
      <c r="E64" s="3">
        <f t="shared" si="0"/>
        <v>-250000</v>
      </c>
      <c r="F64" s="13">
        <v>-250000</v>
      </c>
    </row>
    <row r="65" spans="1:6">
      <c r="A65" s="11" t="s">
        <v>94</v>
      </c>
      <c r="B65" s="2" t="s">
        <v>95</v>
      </c>
      <c r="C65" s="3">
        <v>-60000</v>
      </c>
      <c r="D65" s="3">
        <v>-60000</v>
      </c>
      <c r="E65" s="3">
        <f t="shared" si="0"/>
        <v>0</v>
      </c>
      <c r="F65" s="13">
        <v>-60000</v>
      </c>
    </row>
    <row r="66" spans="1:6">
      <c r="A66" s="19" t="s">
        <v>81</v>
      </c>
      <c r="B66" s="22"/>
      <c r="C66" s="5">
        <v>-2980000</v>
      </c>
      <c r="D66" s="5">
        <v>-3060000</v>
      </c>
      <c r="E66" s="5">
        <f t="shared" si="0"/>
        <v>-80000</v>
      </c>
      <c r="F66" s="14">
        <v>-3060000</v>
      </c>
    </row>
    <row r="67" spans="1:6">
      <c r="A67" s="25"/>
      <c r="B67" s="4" t="s">
        <v>8</v>
      </c>
      <c r="C67" s="5">
        <v>-25627000</v>
      </c>
      <c r="D67" s="5">
        <v>-23178000</v>
      </c>
      <c r="E67" s="5">
        <f t="shared" si="0"/>
        <v>2449000</v>
      </c>
      <c r="F67" s="14">
        <v>-35707000</v>
      </c>
    </row>
    <row r="68" spans="1:6">
      <c r="A68" s="11" t="s">
        <v>97</v>
      </c>
      <c r="B68" s="2" t="s">
        <v>98</v>
      </c>
      <c r="C68" s="1"/>
      <c r="D68" s="3">
        <v>-343000</v>
      </c>
      <c r="E68" s="3">
        <f t="shared" si="0"/>
        <v>-343000</v>
      </c>
      <c r="F68" s="12"/>
    </row>
    <row r="69" spans="1:6">
      <c r="A69" s="19" t="s">
        <v>96</v>
      </c>
      <c r="B69" s="22"/>
      <c r="C69" s="6"/>
      <c r="D69" s="5">
        <v>-343000</v>
      </c>
      <c r="E69" s="5">
        <f t="shared" si="0"/>
        <v>-343000</v>
      </c>
      <c r="F69" s="15"/>
    </row>
    <row r="70" spans="1:6">
      <c r="A70" s="25"/>
      <c r="B70" s="4" t="s">
        <v>8</v>
      </c>
      <c r="C70" s="6"/>
      <c r="D70" s="5">
        <v>-343000</v>
      </c>
      <c r="E70" s="5">
        <f t="shared" ref="E70:E133" si="5">D70-C70</f>
        <v>-343000</v>
      </c>
      <c r="F70" s="15"/>
    </row>
    <row r="71" spans="1:6">
      <c r="A71" s="11" t="s">
        <v>100</v>
      </c>
      <c r="B71" s="16" t="s">
        <v>101</v>
      </c>
      <c r="C71" s="1"/>
      <c r="D71" s="1"/>
      <c r="E71" s="3"/>
      <c r="F71" s="12"/>
    </row>
    <row r="72" spans="1:6">
      <c r="A72" s="11" t="s">
        <v>102</v>
      </c>
      <c r="B72" s="2" t="s">
        <v>103</v>
      </c>
      <c r="C72" s="3">
        <v>-170000</v>
      </c>
      <c r="D72" s="3">
        <v>-140000</v>
      </c>
      <c r="E72" s="3">
        <f t="shared" si="5"/>
        <v>30000</v>
      </c>
      <c r="F72" s="13">
        <v>-140000</v>
      </c>
    </row>
    <row r="73" spans="1:6">
      <c r="A73" s="19" t="s">
        <v>99</v>
      </c>
      <c r="B73" s="22"/>
      <c r="C73" s="5">
        <v>-170000</v>
      </c>
      <c r="D73" s="5">
        <v>-140000</v>
      </c>
      <c r="E73" s="5">
        <f t="shared" si="5"/>
        <v>30000</v>
      </c>
      <c r="F73" s="14">
        <v>-140000</v>
      </c>
    </row>
    <row r="74" spans="1:6">
      <c r="A74" s="11" t="s">
        <v>105</v>
      </c>
      <c r="B74" s="16" t="s">
        <v>106</v>
      </c>
      <c r="C74" s="1"/>
      <c r="D74" s="1"/>
      <c r="E74" s="3"/>
      <c r="F74" s="12"/>
    </row>
    <row r="75" spans="1:6">
      <c r="A75" s="11" t="s">
        <v>107</v>
      </c>
      <c r="B75" s="2" t="s">
        <v>108</v>
      </c>
      <c r="C75" s="3">
        <v>-21000000</v>
      </c>
      <c r="D75" s="3">
        <v>-14500000</v>
      </c>
      <c r="E75" s="3">
        <f t="shared" si="5"/>
        <v>6500000</v>
      </c>
      <c r="F75" s="13">
        <v>-14500000</v>
      </c>
    </row>
    <row r="76" spans="1:6">
      <c r="A76" s="11" t="s">
        <v>109</v>
      </c>
      <c r="B76" s="2" t="s">
        <v>110</v>
      </c>
      <c r="C76" s="3">
        <v>-5000000</v>
      </c>
      <c r="D76" s="3">
        <v>-4000000</v>
      </c>
      <c r="E76" s="3">
        <f t="shared" si="5"/>
        <v>1000000</v>
      </c>
      <c r="F76" s="13">
        <v>-4000000</v>
      </c>
    </row>
    <row r="77" spans="1:6">
      <c r="A77" s="19" t="s">
        <v>104</v>
      </c>
      <c r="B77" s="22"/>
      <c r="C77" s="5">
        <v>-26000000</v>
      </c>
      <c r="D77" s="5">
        <v>-18500000</v>
      </c>
      <c r="E77" s="5">
        <f t="shared" si="5"/>
        <v>7500000</v>
      </c>
      <c r="F77" s="14">
        <v>-18500000</v>
      </c>
    </row>
    <row r="78" spans="1:6">
      <c r="A78" s="25"/>
      <c r="B78" s="4" t="s">
        <v>8</v>
      </c>
      <c r="C78" s="5">
        <v>-26170000</v>
      </c>
      <c r="D78" s="5">
        <v>-18640000</v>
      </c>
      <c r="E78" s="5">
        <f t="shared" si="5"/>
        <v>7530000</v>
      </c>
      <c r="F78" s="14">
        <v>-18640000</v>
      </c>
    </row>
    <row r="79" spans="1:6">
      <c r="A79" s="11" t="s">
        <v>112</v>
      </c>
      <c r="B79" s="16" t="s">
        <v>113</v>
      </c>
      <c r="C79" s="1"/>
      <c r="D79" s="1"/>
      <c r="E79" s="3"/>
      <c r="F79" s="12"/>
    </row>
    <row r="80" spans="1:6">
      <c r="A80" s="11" t="s">
        <v>114</v>
      </c>
      <c r="B80" s="2" t="s">
        <v>115</v>
      </c>
      <c r="C80" s="3">
        <v>-70000</v>
      </c>
      <c r="D80" s="3">
        <v>-70000</v>
      </c>
      <c r="E80" s="3">
        <f t="shared" si="5"/>
        <v>0</v>
      </c>
      <c r="F80" s="13">
        <v>-70000</v>
      </c>
    </row>
    <row r="81" spans="1:6">
      <c r="A81" s="19" t="s">
        <v>111</v>
      </c>
      <c r="B81" s="22"/>
      <c r="C81" s="5">
        <v>-70000</v>
      </c>
      <c r="D81" s="5">
        <v>-70000</v>
      </c>
      <c r="E81" s="5">
        <f t="shared" si="5"/>
        <v>0</v>
      </c>
      <c r="F81" s="14">
        <v>-70000</v>
      </c>
    </row>
    <row r="82" spans="1:6">
      <c r="A82" s="11" t="s">
        <v>117</v>
      </c>
      <c r="B82" s="2" t="s">
        <v>118</v>
      </c>
      <c r="C82" s="3">
        <v>-251000</v>
      </c>
      <c r="D82" s="3">
        <v>-260000</v>
      </c>
      <c r="E82" s="3">
        <f t="shared" si="5"/>
        <v>-9000</v>
      </c>
      <c r="F82" s="13">
        <v>-260000</v>
      </c>
    </row>
    <row r="83" spans="1:6">
      <c r="A83" s="19" t="s">
        <v>116</v>
      </c>
      <c r="B83" s="22"/>
      <c r="C83" s="5">
        <v>-251000</v>
      </c>
      <c r="D83" s="5">
        <v>-260000</v>
      </c>
      <c r="E83" s="5">
        <f t="shared" si="5"/>
        <v>-9000</v>
      </c>
      <c r="F83" s="14">
        <v>-260000</v>
      </c>
    </row>
    <row r="84" spans="1:6">
      <c r="A84" s="11" t="s">
        <v>120</v>
      </c>
      <c r="B84" s="2" t="s">
        <v>121</v>
      </c>
      <c r="C84" s="3">
        <v>-180000</v>
      </c>
      <c r="D84" s="3">
        <v>-248000</v>
      </c>
      <c r="E84" s="3">
        <f t="shared" si="5"/>
        <v>-68000</v>
      </c>
      <c r="F84" s="13">
        <v>-180000</v>
      </c>
    </row>
    <row r="85" spans="1:6">
      <c r="A85" s="19" t="s">
        <v>119</v>
      </c>
      <c r="B85" s="22"/>
      <c r="C85" s="5">
        <v>-180000</v>
      </c>
      <c r="D85" s="5">
        <v>-248000</v>
      </c>
      <c r="E85" s="5">
        <f t="shared" si="5"/>
        <v>-68000</v>
      </c>
      <c r="F85" s="14">
        <v>-180000</v>
      </c>
    </row>
    <row r="86" spans="1:6">
      <c r="A86" s="25"/>
      <c r="B86" s="4" t="s">
        <v>8</v>
      </c>
      <c r="C86" s="5">
        <v>-501000</v>
      </c>
      <c r="D86" s="5">
        <v>-578000</v>
      </c>
      <c r="E86" s="5">
        <f t="shared" si="5"/>
        <v>-77000</v>
      </c>
      <c r="F86" s="14">
        <v>-510000</v>
      </c>
    </row>
    <row r="87" spans="1:6">
      <c r="A87" s="11" t="s">
        <v>123</v>
      </c>
      <c r="B87" s="16" t="s">
        <v>124</v>
      </c>
      <c r="C87" s="1"/>
      <c r="D87" s="1"/>
      <c r="E87" s="3"/>
      <c r="F87" s="12"/>
    </row>
    <row r="88" spans="1:6">
      <c r="A88" s="11" t="s">
        <v>125</v>
      </c>
      <c r="B88" s="2" t="s">
        <v>126</v>
      </c>
      <c r="C88" s="3">
        <v>-180000</v>
      </c>
      <c r="D88" s="3">
        <v>-144000</v>
      </c>
      <c r="E88" s="3">
        <f t="shared" si="5"/>
        <v>36000</v>
      </c>
      <c r="F88" s="13">
        <v>-144000</v>
      </c>
    </row>
    <row r="89" spans="1:6">
      <c r="A89" s="19" t="s">
        <v>122</v>
      </c>
      <c r="B89" s="22"/>
      <c r="C89" s="5">
        <v>-180000</v>
      </c>
      <c r="D89" s="5">
        <v>-144000</v>
      </c>
      <c r="E89" s="5">
        <f t="shared" si="5"/>
        <v>36000</v>
      </c>
      <c r="F89" s="14">
        <v>-144000</v>
      </c>
    </row>
    <row r="90" spans="1:6">
      <c r="A90" s="11" t="s">
        <v>128</v>
      </c>
      <c r="B90" s="16" t="s">
        <v>129</v>
      </c>
      <c r="C90" s="1"/>
      <c r="D90" s="1"/>
      <c r="E90" s="3"/>
      <c r="F90" s="12"/>
    </row>
    <row r="91" spans="1:6">
      <c r="A91" s="11" t="s">
        <v>130</v>
      </c>
      <c r="B91" s="2" t="s">
        <v>131</v>
      </c>
      <c r="C91" s="3">
        <v>-553000</v>
      </c>
      <c r="D91" s="3">
        <v>-800000</v>
      </c>
      <c r="E91" s="3">
        <f t="shared" si="5"/>
        <v>-247000</v>
      </c>
      <c r="F91" s="13">
        <v>-800000</v>
      </c>
    </row>
    <row r="92" spans="1:6">
      <c r="A92" s="11" t="s">
        <v>132</v>
      </c>
      <c r="B92" s="2" t="s">
        <v>133</v>
      </c>
      <c r="C92" s="3">
        <v>-1000000</v>
      </c>
      <c r="D92" s="3">
        <v>-1000000</v>
      </c>
      <c r="E92" s="3">
        <f t="shared" si="5"/>
        <v>0</v>
      </c>
      <c r="F92" s="13">
        <v>-1000000</v>
      </c>
    </row>
    <row r="93" spans="1:6">
      <c r="A93" s="19" t="s">
        <v>127</v>
      </c>
      <c r="B93" s="22"/>
      <c r="C93" s="5">
        <v>-1553000</v>
      </c>
      <c r="D93" s="5">
        <v>-1800000</v>
      </c>
      <c r="E93" s="5">
        <f t="shared" si="5"/>
        <v>-247000</v>
      </c>
      <c r="F93" s="14">
        <v>-1800000</v>
      </c>
    </row>
    <row r="94" spans="1:6">
      <c r="A94" s="25"/>
      <c r="B94" s="4" t="s">
        <v>8</v>
      </c>
      <c r="C94" s="5">
        <v>-1733000</v>
      </c>
      <c r="D94" s="5">
        <v>-1944000</v>
      </c>
      <c r="E94" s="5">
        <f t="shared" si="5"/>
        <v>-211000</v>
      </c>
      <c r="F94" s="14">
        <v>-1944000</v>
      </c>
    </row>
    <row r="95" spans="1:6">
      <c r="A95" s="11" t="s">
        <v>135</v>
      </c>
      <c r="B95" s="16" t="s">
        <v>136</v>
      </c>
      <c r="C95" s="1"/>
      <c r="D95" s="1"/>
      <c r="E95" s="3"/>
      <c r="F95" s="12"/>
    </row>
    <row r="96" spans="1:6">
      <c r="A96" s="11" t="s">
        <v>137</v>
      </c>
      <c r="B96" s="2" t="s">
        <v>138</v>
      </c>
      <c r="C96" s="3">
        <v>-1188000</v>
      </c>
      <c r="D96" s="3">
        <v>-1188000</v>
      </c>
      <c r="E96" s="3">
        <f t="shared" si="5"/>
        <v>0</v>
      </c>
      <c r="F96" s="13">
        <v>-1188000</v>
      </c>
    </row>
    <row r="97" spans="1:6">
      <c r="A97" s="11" t="s">
        <v>139</v>
      </c>
      <c r="B97" s="2" t="s">
        <v>140</v>
      </c>
      <c r="C97" s="3">
        <v>-2500000</v>
      </c>
      <c r="D97" s="3">
        <v>-2500000</v>
      </c>
      <c r="E97" s="3">
        <f t="shared" si="5"/>
        <v>0</v>
      </c>
      <c r="F97" s="13">
        <v>-2500000</v>
      </c>
    </row>
    <row r="98" spans="1:6">
      <c r="A98" s="19" t="s">
        <v>134</v>
      </c>
      <c r="B98" s="22"/>
      <c r="C98" s="5">
        <v>-3688000</v>
      </c>
      <c r="D98" s="5">
        <v>-3688000</v>
      </c>
      <c r="E98" s="5">
        <f t="shared" si="5"/>
        <v>0</v>
      </c>
      <c r="F98" s="14">
        <v>-3688000</v>
      </c>
    </row>
    <row r="99" spans="1:6">
      <c r="A99" s="25"/>
      <c r="B99" s="4" t="s">
        <v>8</v>
      </c>
      <c r="C99" s="5">
        <v>-3688000</v>
      </c>
      <c r="D99" s="5">
        <v>-3688000</v>
      </c>
      <c r="E99" s="5">
        <f t="shared" si="5"/>
        <v>0</v>
      </c>
      <c r="F99" s="14">
        <v>-3688000</v>
      </c>
    </row>
    <row r="100" spans="1:6">
      <c r="A100" s="11" t="s">
        <v>142</v>
      </c>
      <c r="B100" s="16" t="s">
        <v>143</v>
      </c>
      <c r="C100" s="1"/>
      <c r="D100" s="1"/>
      <c r="E100" s="3"/>
      <c r="F100" s="12"/>
    </row>
    <row r="101" spans="1:6">
      <c r="A101" s="11" t="s">
        <v>144</v>
      </c>
      <c r="B101" s="2" t="s">
        <v>145</v>
      </c>
      <c r="C101" s="3">
        <v>-11700000</v>
      </c>
      <c r="D101" s="3">
        <v>-11400000</v>
      </c>
      <c r="E101" s="3">
        <f t="shared" si="5"/>
        <v>300000</v>
      </c>
      <c r="F101" s="13">
        <v>-11400000</v>
      </c>
    </row>
    <row r="102" spans="1:6">
      <c r="A102" s="11" t="s">
        <v>146</v>
      </c>
      <c r="B102" s="2" t="s">
        <v>147</v>
      </c>
      <c r="C102" s="3">
        <v>-10000000</v>
      </c>
      <c r="D102" s="3">
        <v>-9000000</v>
      </c>
      <c r="E102" s="3">
        <f t="shared" si="5"/>
        <v>1000000</v>
      </c>
      <c r="F102" s="13">
        <v>-9000000</v>
      </c>
    </row>
    <row r="103" spans="1:6">
      <c r="A103" s="19" t="s">
        <v>141</v>
      </c>
      <c r="B103" s="22"/>
      <c r="C103" s="5">
        <v>-21700000</v>
      </c>
      <c r="D103" s="5">
        <v>-20400000</v>
      </c>
      <c r="E103" s="5">
        <f t="shared" si="5"/>
        <v>1300000</v>
      </c>
      <c r="F103" s="14">
        <v>-20400000</v>
      </c>
    </row>
    <row r="104" spans="1:6">
      <c r="A104" s="11" t="s">
        <v>149</v>
      </c>
      <c r="B104" s="16" t="s">
        <v>150</v>
      </c>
      <c r="C104" s="1"/>
      <c r="D104" s="1"/>
      <c r="E104" s="3"/>
      <c r="F104" s="12"/>
    </row>
    <row r="105" spans="1:6">
      <c r="A105" s="11" t="s">
        <v>151</v>
      </c>
      <c r="B105" s="2" t="s">
        <v>152</v>
      </c>
      <c r="C105" s="3">
        <v>-1400000</v>
      </c>
      <c r="D105" s="3">
        <v>-1000000</v>
      </c>
      <c r="E105" s="3">
        <f t="shared" si="5"/>
        <v>400000</v>
      </c>
      <c r="F105" s="13">
        <v>-1000000</v>
      </c>
    </row>
    <row r="106" spans="1:6">
      <c r="A106" s="19" t="s">
        <v>148</v>
      </c>
      <c r="B106" s="22"/>
      <c r="C106" s="5">
        <v>-1400000</v>
      </c>
      <c r="D106" s="5">
        <v>-1000000</v>
      </c>
      <c r="E106" s="5">
        <f t="shared" si="5"/>
        <v>400000</v>
      </c>
      <c r="F106" s="14">
        <v>-1000000</v>
      </c>
    </row>
    <row r="107" spans="1:6">
      <c r="A107" s="25"/>
      <c r="B107" s="4" t="s">
        <v>8</v>
      </c>
      <c r="C107" s="5">
        <v>-23100000</v>
      </c>
      <c r="D107" s="5">
        <v>-21400000</v>
      </c>
      <c r="E107" s="5">
        <f t="shared" si="5"/>
        <v>1700000</v>
      </c>
      <c r="F107" s="14">
        <v>-21400000</v>
      </c>
    </row>
    <row r="108" spans="1:6">
      <c r="A108" s="25"/>
      <c r="B108" s="4" t="s">
        <v>8</v>
      </c>
      <c r="C108" s="5">
        <v>-80819000</v>
      </c>
      <c r="D108" s="5">
        <v>-69771000</v>
      </c>
      <c r="E108" s="5">
        <f t="shared" si="5"/>
        <v>11048000</v>
      </c>
      <c r="F108" s="14">
        <v>-81889000</v>
      </c>
    </row>
    <row r="109" spans="1:6">
      <c r="A109" s="11" t="s">
        <v>154</v>
      </c>
      <c r="B109" s="16" t="s">
        <v>155</v>
      </c>
      <c r="C109" s="1"/>
      <c r="D109" s="1"/>
      <c r="E109" s="3"/>
      <c r="F109" s="12"/>
    </row>
    <row r="110" spans="1:6">
      <c r="A110" s="11" t="s">
        <v>156</v>
      </c>
      <c r="B110" s="2" t="s">
        <v>157</v>
      </c>
      <c r="C110" s="3">
        <v>-27000</v>
      </c>
      <c r="D110" s="3">
        <v>-42000</v>
      </c>
      <c r="E110" s="3">
        <f t="shared" si="5"/>
        <v>-15000</v>
      </c>
      <c r="F110" s="13">
        <v>-27000</v>
      </c>
    </row>
    <row r="111" spans="1:6">
      <c r="A111" s="11" t="s">
        <v>158</v>
      </c>
      <c r="B111" s="2" t="s">
        <v>159</v>
      </c>
      <c r="C111" s="3">
        <v>-261000</v>
      </c>
      <c r="D111" s="3">
        <v>-160000</v>
      </c>
      <c r="E111" s="3">
        <f t="shared" si="5"/>
        <v>101000</v>
      </c>
      <c r="F111" s="13">
        <v>-160000</v>
      </c>
    </row>
    <row r="112" spans="1:6">
      <c r="A112" s="11" t="s">
        <v>160</v>
      </c>
      <c r="B112" s="2" t="s">
        <v>161</v>
      </c>
      <c r="C112" s="3">
        <v>-1100000</v>
      </c>
      <c r="D112" s="3">
        <v>-1100000</v>
      </c>
      <c r="E112" s="3">
        <f t="shared" si="5"/>
        <v>0</v>
      </c>
      <c r="F112" s="13">
        <v>-1100000</v>
      </c>
    </row>
    <row r="113" spans="1:6">
      <c r="A113" s="11" t="s">
        <v>162</v>
      </c>
      <c r="B113" s="2" t="s">
        <v>163</v>
      </c>
      <c r="C113" s="3">
        <v>-200000</v>
      </c>
      <c r="D113" s="3">
        <v>-200000</v>
      </c>
      <c r="E113" s="3">
        <f t="shared" si="5"/>
        <v>0</v>
      </c>
      <c r="F113" s="13">
        <v>-200000</v>
      </c>
    </row>
    <row r="114" spans="1:6">
      <c r="A114" s="11" t="s">
        <v>164</v>
      </c>
      <c r="B114" s="2" t="s">
        <v>165</v>
      </c>
      <c r="C114" s="1"/>
      <c r="D114" s="3">
        <v>-2758000</v>
      </c>
      <c r="E114" s="3">
        <f t="shared" si="5"/>
        <v>-2758000</v>
      </c>
      <c r="F114" s="13">
        <v>-400000</v>
      </c>
    </row>
    <row r="115" spans="1:6">
      <c r="A115" s="11" t="s">
        <v>166</v>
      </c>
      <c r="B115" s="2" t="s">
        <v>167</v>
      </c>
      <c r="C115" s="3">
        <v>-1500000</v>
      </c>
      <c r="D115" s="1"/>
      <c r="E115" s="3">
        <f t="shared" si="5"/>
        <v>1500000</v>
      </c>
      <c r="F115" s="12"/>
    </row>
    <row r="116" spans="1:6">
      <c r="A116" s="11" t="s">
        <v>168</v>
      </c>
      <c r="B116" s="2" t="s">
        <v>169</v>
      </c>
      <c r="C116" s="3">
        <v>-1500000</v>
      </c>
      <c r="D116" s="1"/>
      <c r="E116" s="3">
        <f t="shared" si="5"/>
        <v>1500000</v>
      </c>
      <c r="F116" s="12"/>
    </row>
    <row r="117" spans="1:6">
      <c r="A117" s="11" t="s">
        <v>170</v>
      </c>
      <c r="B117" s="2" t="s">
        <v>171</v>
      </c>
      <c r="C117" s="3">
        <v>-300000</v>
      </c>
      <c r="D117" s="3">
        <v>-400000</v>
      </c>
      <c r="E117" s="3">
        <f t="shared" si="5"/>
        <v>-100000</v>
      </c>
      <c r="F117" s="13">
        <v>-400000</v>
      </c>
    </row>
    <row r="118" spans="1:6">
      <c r="A118" s="11" t="s">
        <v>172</v>
      </c>
      <c r="B118" s="2" t="s">
        <v>173</v>
      </c>
      <c r="C118" s="3">
        <v>-2600000</v>
      </c>
      <c r="D118" s="3">
        <v>-4305000</v>
      </c>
      <c r="E118" s="3">
        <f t="shared" si="5"/>
        <v>-1705000</v>
      </c>
      <c r="F118" s="13">
        <v>-2537000</v>
      </c>
    </row>
    <row r="119" spans="1:6">
      <c r="A119" s="11" t="s">
        <v>174</v>
      </c>
      <c r="B119" s="2" t="s">
        <v>175</v>
      </c>
      <c r="C119" s="1"/>
      <c r="D119" s="3">
        <v>-2315000</v>
      </c>
      <c r="E119" s="3">
        <f t="shared" si="5"/>
        <v>-2315000</v>
      </c>
      <c r="F119" s="12"/>
    </row>
    <row r="120" spans="1:6">
      <c r="A120" s="11" t="s">
        <v>176</v>
      </c>
      <c r="B120" s="2" t="s">
        <v>177</v>
      </c>
      <c r="C120" s="1"/>
      <c r="D120" s="3">
        <v>-1815000</v>
      </c>
      <c r="E120" s="3">
        <f t="shared" si="5"/>
        <v>-1815000</v>
      </c>
      <c r="F120" s="12"/>
    </row>
    <row r="121" spans="1:6">
      <c r="A121" s="19" t="s">
        <v>153</v>
      </c>
      <c r="B121" s="22"/>
      <c r="C121" s="5">
        <v>-7488000</v>
      </c>
      <c r="D121" s="5">
        <v>-13095000</v>
      </c>
      <c r="E121" s="5">
        <f t="shared" si="5"/>
        <v>-5607000</v>
      </c>
      <c r="F121" s="14">
        <v>-4824000</v>
      </c>
    </row>
    <row r="122" spans="1:6">
      <c r="A122" s="11" t="s">
        <v>179</v>
      </c>
      <c r="B122" s="2" t="s">
        <v>180</v>
      </c>
      <c r="C122" s="3">
        <v>-2000000</v>
      </c>
      <c r="D122" s="3">
        <v>-2000000</v>
      </c>
      <c r="E122" s="3">
        <f t="shared" si="5"/>
        <v>0</v>
      </c>
      <c r="F122" s="13">
        <v>-2000000</v>
      </c>
    </row>
    <row r="123" spans="1:6">
      <c r="A123" s="19" t="s">
        <v>178</v>
      </c>
      <c r="B123" s="22"/>
      <c r="C123" s="5">
        <v>-2000000</v>
      </c>
      <c r="D123" s="5">
        <v>-2000000</v>
      </c>
      <c r="E123" s="5">
        <f t="shared" si="5"/>
        <v>0</v>
      </c>
      <c r="F123" s="14">
        <v>-2000000</v>
      </c>
    </row>
    <row r="124" spans="1:6">
      <c r="A124" s="11" t="s">
        <v>182</v>
      </c>
      <c r="B124" s="2" t="s">
        <v>183</v>
      </c>
      <c r="C124" s="3">
        <v>-1300000</v>
      </c>
      <c r="D124" s="3">
        <v>-1200000</v>
      </c>
      <c r="E124" s="3">
        <f t="shared" si="5"/>
        <v>100000</v>
      </c>
      <c r="F124" s="13">
        <v>-1200000</v>
      </c>
    </row>
    <row r="125" spans="1:6">
      <c r="A125" s="19" t="s">
        <v>181</v>
      </c>
      <c r="B125" s="22"/>
      <c r="C125" s="5">
        <v>-1300000</v>
      </c>
      <c r="D125" s="5">
        <v>-1200000</v>
      </c>
      <c r="E125" s="5">
        <f t="shared" si="5"/>
        <v>100000</v>
      </c>
      <c r="F125" s="14">
        <v>-1200000</v>
      </c>
    </row>
    <row r="126" spans="1:6">
      <c r="A126" s="11" t="s">
        <v>185</v>
      </c>
      <c r="B126" s="2" t="s">
        <v>186</v>
      </c>
      <c r="C126" s="3">
        <v>-126000</v>
      </c>
      <c r="D126" s="3">
        <v>-126000</v>
      </c>
      <c r="E126" s="3">
        <f t="shared" si="5"/>
        <v>0</v>
      </c>
      <c r="F126" s="13">
        <v>-126000</v>
      </c>
    </row>
    <row r="127" spans="1:6">
      <c r="A127" s="11" t="s">
        <v>187</v>
      </c>
      <c r="B127" s="2" t="s">
        <v>188</v>
      </c>
      <c r="C127" s="3">
        <v>-694000</v>
      </c>
      <c r="D127" s="3">
        <v>-1176000</v>
      </c>
      <c r="E127" s="3">
        <f t="shared" si="5"/>
        <v>-482000</v>
      </c>
      <c r="F127" s="13">
        <v>-1176000</v>
      </c>
    </row>
    <row r="128" spans="1:6">
      <c r="A128" s="11" t="s">
        <v>189</v>
      </c>
      <c r="B128" s="2" t="s">
        <v>190</v>
      </c>
      <c r="C128" s="1"/>
      <c r="D128" s="3">
        <v>-78000</v>
      </c>
      <c r="E128" s="3">
        <f t="shared" si="5"/>
        <v>-78000</v>
      </c>
      <c r="F128" s="12"/>
    </row>
    <row r="129" spans="1:6">
      <c r="A129" s="11" t="s">
        <v>191</v>
      </c>
      <c r="B129" s="2" t="s">
        <v>192</v>
      </c>
      <c r="C129" s="3">
        <v>-774000</v>
      </c>
      <c r="D129" s="3">
        <v>-774000</v>
      </c>
      <c r="E129" s="3">
        <f t="shared" si="5"/>
        <v>0</v>
      </c>
      <c r="F129" s="13">
        <v>-774000</v>
      </c>
    </row>
    <row r="130" spans="1:6">
      <c r="A130" s="11" t="s">
        <v>193</v>
      </c>
      <c r="B130" s="2" t="s">
        <v>194</v>
      </c>
      <c r="C130" s="3">
        <v>-350000</v>
      </c>
      <c r="D130" s="3">
        <v>-450000</v>
      </c>
      <c r="E130" s="3">
        <f t="shared" si="5"/>
        <v>-100000</v>
      </c>
      <c r="F130" s="13">
        <v>-450000</v>
      </c>
    </row>
    <row r="131" spans="1:6">
      <c r="A131" s="11" t="s">
        <v>195</v>
      </c>
      <c r="B131" s="2" t="s">
        <v>196</v>
      </c>
      <c r="C131" s="3">
        <v>-331000</v>
      </c>
      <c r="D131" s="3">
        <v>-425000</v>
      </c>
      <c r="E131" s="3">
        <f t="shared" si="5"/>
        <v>-94000</v>
      </c>
      <c r="F131" s="13">
        <v>-331000</v>
      </c>
    </row>
    <row r="132" spans="1:6">
      <c r="A132" s="11" t="s">
        <v>197</v>
      </c>
      <c r="B132" s="2" t="s">
        <v>198</v>
      </c>
      <c r="C132" s="3">
        <v>-610000</v>
      </c>
      <c r="D132" s="3">
        <v>-210000</v>
      </c>
      <c r="E132" s="3">
        <f t="shared" si="5"/>
        <v>400000</v>
      </c>
      <c r="F132" s="12"/>
    </row>
    <row r="133" spans="1:6">
      <c r="A133" s="19" t="s">
        <v>184</v>
      </c>
      <c r="B133" s="22"/>
      <c r="C133" s="5">
        <v>-2885000</v>
      </c>
      <c r="D133" s="5">
        <v>-3239000</v>
      </c>
      <c r="E133" s="5">
        <f t="shared" si="5"/>
        <v>-354000</v>
      </c>
      <c r="F133" s="14">
        <v>-2857000</v>
      </c>
    </row>
    <row r="134" spans="1:6">
      <c r="A134" s="11" t="s">
        <v>200</v>
      </c>
      <c r="B134" s="16" t="s">
        <v>201</v>
      </c>
      <c r="C134" s="1"/>
      <c r="D134" s="1"/>
      <c r="E134" s="3"/>
      <c r="F134" s="12"/>
    </row>
    <row r="135" spans="1:6">
      <c r="A135" s="11" t="s">
        <v>202</v>
      </c>
      <c r="B135" s="2" t="s">
        <v>203</v>
      </c>
      <c r="C135" s="3">
        <v>-480000</v>
      </c>
      <c r="D135" s="3">
        <v>-480000</v>
      </c>
      <c r="E135" s="3">
        <f t="shared" ref="E135:E197" si="6">D135-C135</f>
        <v>0</v>
      </c>
      <c r="F135" s="13">
        <v>-480000</v>
      </c>
    </row>
    <row r="136" spans="1:6">
      <c r="A136" s="11" t="s">
        <v>204</v>
      </c>
      <c r="B136" s="2" t="s">
        <v>205</v>
      </c>
      <c r="C136" s="3">
        <v>-29600000</v>
      </c>
      <c r="D136" s="3">
        <v>-30500000</v>
      </c>
      <c r="E136" s="3">
        <f t="shared" si="6"/>
        <v>-900000</v>
      </c>
      <c r="F136" s="13">
        <v>-30500000</v>
      </c>
    </row>
    <row r="137" spans="1:6">
      <c r="A137" s="11" t="s">
        <v>206</v>
      </c>
      <c r="B137" s="2" t="s">
        <v>207</v>
      </c>
      <c r="C137" s="3">
        <v>-160000</v>
      </c>
      <c r="D137" s="3">
        <v>-150000</v>
      </c>
      <c r="E137" s="3">
        <f t="shared" si="6"/>
        <v>10000</v>
      </c>
      <c r="F137" s="13">
        <v>-150000</v>
      </c>
    </row>
    <row r="138" spans="1:6">
      <c r="A138" s="11" t="s">
        <v>208</v>
      </c>
      <c r="B138" s="2" t="s">
        <v>209</v>
      </c>
      <c r="C138" s="3">
        <v>-166000</v>
      </c>
      <c r="D138" s="3">
        <v>-231000</v>
      </c>
      <c r="E138" s="3">
        <f t="shared" si="6"/>
        <v>-65000</v>
      </c>
      <c r="F138" s="13">
        <v>-231000</v>
      </c>
    </row>
    <row r="139" spans="1:6">
      <c r="A139" s="11" t="s">
        <v>210</v>
      </c>
      <c r="B139" s="2" t="s">
        <v>211</v>
      </c>
      <c r="C139" s="3">
        <v>-958000</v>
      </c>
      <c r="D139" s="3">
        <v>-997000</v>
      </c>
      <c r="E139" s="3">
        <f t="shared" si="6"/>
        <v>-39000</v>
      </c>
      <c r="F139" s="13">
        <v>-997000</v>
      </c>
    </row>
    <row r="140" spans="1:6">
      <c r="A140" s="11" t="s">
        <v>212</v>
      </c>
      <c r="B140" s="2" t="s">
        <v>213</v>
      </c>
      <c r="C140" s="3">
        <v>-186000</v>
      </c>
      <c r="D140" s="3">
        <v>-170000</v>
      </c>
      <c r="E140" s="3">
        <f t="shared" si="6"/>
        <v>16000</v>
      </c>
      <c r="F140" s="13">
        <v>-170000</v>
      </c>
    </row>
    <row r="141" spans="1:6">
      <c r="A141" s="19" t="s">
        <v>199</v>
      </c>
      <c r="B141" s="22"/>
      <c r="C141" s="5">
        <v>-31550000</v>
      </c>
      <c r="D141" s="5">
        <v>-32528000</v>
      </c>
      <c r="E141" s="5">
        <f t="shared" si="6"/>
        <v>-978000</v>
      </c>
      <c r="F141" s="14">
        <v>-32528000</v>
      </c>
    </row>
    <row r="142" spans="1:6">
      <c r="A142" s="11" t="s">
        <v>215</v>
      </c>
      <c r="B142" s="2" t="s">
        <v>216</v>
      </c>
      <c r="C142" s="3">
        <v>-2175000</v>
      </c>
      <c r="D142" s="3">
        <v>-2100000</v>
      </c>
      <c r="E142" s="3">
        <f t="shared" si="6"/>
        <v>75000</v>
      </c>
      <c r="F142" s="13">
        <v>-2100000</v>
      </c>
    </row>
    <row r="143" spans="1:6">
      <c r="A143" s="11" t="s">
        <v>217</v>
      </c>
      <c r="B143" s="2" t="s">
        <v>218</v>
      </c>
      <c r="C143" s="3">
        <v>-58100000</v>
      </c>
      <c r="D143" s="3">
        <v>-57200000</v>
      </c>
      <c r="E143" s="3">
        <f t="shared" si="6"/>
        <v>900000</v>
      </c>
      <c r="F143" s="13">
        <v>-57200000</v>
      </c>
    </row>
    <row r="144" spans="1:6">
      <c r="A144" s="19" t="s">
        <v>214</v>
      </c>
      <c r="B144" s="22"/>
      <c r="C144" s="5">
        <v>-60275000</v>
      </c>
      <c r="D144" s="5">
        <v>-59300000</v>
      </c>
      <c r="E144" s="5">
        <f t="shared" si="6"/>
        <v>975000</v>
      </c>
      <c r="F144" s="14">
        <v>-59300000</v>
      </c>
    </row>
    <row r="145" spans="1:6">
      <c r="A145" s="11" t="s">
        <v>220</v>
      </c>
      <c r="B145" s="16" t="s">
        <v>221</v>
      </c>
      <c r="C145" s="1"/>
      <c r="D145" s="1"/>
      <c r="E145" s="3"/>
      <c r="F145" s="12"/>
    </row>
    <row r="146" spans="1:6">
      <c r="A146" s="11" t="s">
        <v>222</v>
      </c>
      <c r="B146" s="2" t="s">
        <v>223</v>
      </c>
      <c r="C146" s="3">
        <v>-25200000</v>
      </c>
      <c r="D146" s="3">
        <v>-26502000</v>
      </c>
      <c r="E146" s="3">
        <f t="shared" si="6"/>
        <v>-1302000</v>
      </c>
      <c r="F146" s="13">
        <v>-25200000</v>
      </c>
    </row>
    <row r="147" spans="1:6">
      <c r="A147" s="11" t="s">
        <v>224</v>
      </c>
      <c r="B147" s="2" t="s">
        <v>225</v>
      </c>
      <c r="C147" s="3">
        <v>-6000000</v>
      </c>
      <c r="D147" s="1"/>
      <c r="E147" s="3">
        <f t="shared" si="6"/>
        <v>6000000</v>
      </c>
      <c r="F147" s="12"/>
    </row>
    <row r="148" spans="1:6">
      <c r="A148" s="11" t="s">
        <v>226</v>
      </c>
      <c r="B148" s="2" t="s">
        <v>227</v>
      </c>
      <c r="C148" s="3">
        <v>-1461000</v>
      </c>
      <c r="D148" s="3">
        <v>-1512000</v>
      </c>
      <c r="E148" s="3">
        <f t="shared" si="6"/>
        <v>-51000</v>
      </c>
      <c r="F148" s="13">
        <v>-1512000</v>
      </c>
    </row>
    <row r="149" spans="1:6">
      <c r="A149" s="11" t="s">
        <v>228</v>
      </c>
      <c r="B149" s="2" t="s">
        <v>211</v>
      </c>
      <c r="C149" s="3">
        <v>-1922000</v>
      </c>
      <c r="D149" s="3">
        <v>-1916000</v>
      </c>
      <c r="E149" s="3">
        <f t="shared" si="6"/>
        <v>6000</v>
      </c>
      <c r="F149" s="13">
        <v>-1916000</v>
      </c>
    </row>
    <row r="150" spans="1:6">
      <c r="A150" s="11" t="s">
        <v>229</v>
      </c>
      <c r="B150" s="2" t="s">
        <v>230</v>
      </c>
      <c r="C150" s="3">
        <v>-59600000</v>
      </c>
      <c r="D150" s="3">
        <v>-56200000</v>
      </c>
      <c r="E150" s="3">
        <f t="shared" si="6"/>
        <v>3400000</v>
      </c>
      <c r="F150" s="13">
        <v>-56200000</v>
      </c>
    </row>
    <row r="151" spans="1:6">
      <c r="A151" s="11" t="s">
        <v>231</v>
      </c>
      <c r="B151" s="2" t="s">
        <v>232</v>
      </c>
      <c r="C151" s="3">
        <v>-4425000</v>
      </c>
      <c r="D151" s="3">
        <v>-4403000</v>
      </c>
      <c r="E151" s="3">
        <f t="shared" si="6"/>
        <v>22000</v>
      </c>
      <c r="F151" s="13">
        <v>-4403000</v>
      </c>
    </row>
    <row r="152" spans="1:6">
      <c r="A152" s="11" t="s">
        <v>233</v>
      </c>
      <c r="B152" s="2" t="s">
        <v>234</v>
      </c>
      <c r="C152" s="3">
        <v>-4017000</v>
      </c>
      <c r="D152" s="3">
        <v>-7517000</v>
      </c>
      <c r="E152" s="3">
        <f t="shared" si="6"/>
        <v>-3500000</v>
      </c>
      <c r="F152" s="13">
        <v>-4017000</v>
      </c>
    </row>
    <row r="153" spans="1:6">
      <c r="A153" s="11" t="s">
        <v>235</v>
      </c>
      <c r="B153" s="2" t="s">
        <v>236</v>
      </c>
      <c r="C153" s="3">
        <v>-5300000</v>
      </c>
      <c r="D153" s="3">
        <v>-7805000</v>
      </c>
      <c r="E153" s="3">
        <f t="shared" si="6"/>
        <v>-2505000</v>
      </c>
      <c r="F153" s="13">
        <v>-4100000</v>
      </c>
    </row>
    <row r="154" spans="1:6">
      <c r="A154" s="11" t="s">
        <v>237</v>
      </c>
      <c r="B154" s="2" t="s">
        <v>238</v>
      </c>
      <c r="C154" s="1"/>
      <c r="D154" s="3">
        <v>-12571000</v>
      </c>
      <c r="E154" s="3">
        <f t="shared" si="6"/>
        <v>-12571000</v>
      </c>
      <c r="F154" s="13">
        <v>-12571000</v>
      </c>
    </row>
    <row r="155" spans="1:6">
      <c r="A155" s="19" t="s">
        <v>219</v>
      </c>
      <c r="B155" s="22"/>
      <c r="C155" s="5">
        <v>-107925000</v>
      </c>
      <c r="D155" s="5">
        <v>-118426000</v>
      </c>
      <c r="E155" s="5">
        <f t="shared" si="6"/>
        <v>-10501000</v>
      </c>
      <c r="F155" s="14">
        <v>-109919000</v>
      </c>
    </row>
    <row r="156" spans="1:6">
      <c r="A156" s="11" t="s">
        <v>240</v>
      </c>
      <c r="B156" s="16" t="s">
        <v>241</v>
      </c>
      <c r="C156" s="1"/>
      <c r="D156" s="1"/>
      <c r="E156" s="3"/>
      <c r="F156" s="12"/>
    </row>
    <row r="157" spans="1:6">
      <c r="A157" s="11" t="s">
        <v>242</v>
      </c>
      <c r="B157" s="2" t="s">
        <v>243</v>
      </c>
      <c r="C157" s="3">
        <v>-19400000</v>
      </c>
      <c r="D157" s="3">
        <v>-18800000</v>
      </c>
      <c r="E157" s="3">
        <f t="shared" si="6"/>
        <v>600000</v>
      </c>
      <c r="F157" s="13">
        <v>-18800000</v>
      </c>
    </row>
    <row r="158" spans="1:6">
      <c r="A158" s="11" t="s">
        <v>244</v>
      </c>
      <c r="B158" s="2" t="s">
        <v>245</v>
      </c>
      <c r="C158" s="3">
        <v>-591000</v>
      </c>
      <c r="D158" s="3">
        <v>-598000</v>
      </c>
      <c r="E158" s="3">
        <f t="shared" si="6"/>
        <v>-7000</v>
      </c>
      <c r="F158" s="13">
        <v>-598000</v>
      </c>
    </row>
    <row r="159" spans="1:6">
      <c r="A159" s="11" t="s">
        <v>246</v>
      </c>
      <c r="B159" s="2" t="s">
        <v>247</v>
      </c>
      <c r="C159" s="3">
        <v>-147000</v>
      </c>
      <c r="D159" s="3">
        <v>-141000</v>
      </c>
      <c r="E159" s="3">
        <f t="shared" si="6"/>
        <v>6000</v>
      </c>
      <c r="F159" s="13">
        <v>-141000</v>
      </c>
    </row>
    <row r="160" spans="1:6">
      <c r="A160" s="11" t="s">
        <v>248</v>
      </c>
      <c r="B160" s="2" t="s">
        <v>225</v>
      </c>
      <c r="C160" s="3">
        <v>-2000000</v>
      </c>
      <c r="D160" s="1"/>
      <c r="E160" s="3">
        <f t="shared" si="6"/>
        <v>2000000</v>
      </c>
      <c r="F160" s="12"/>
    </row>
    <row r="161" spans="1:6">
      <c r="A161" s="19" t="s">
        <v>239</v>
      </c>
      <c r="B161" s="22"/>
      <c r="C161" s="5">
        <v>-22138000</v>
      </c>
      <c r="D161" s="5">
        <v>-19539000</v>
      </c>
      <c r="E161" s="5">
        <f t="shared" si="6"/>
        <v>2599000</v>
      </c>
      <c r="F161" s="14">
        <v>-19539000</v>
      </c>
    </row>
    <row r="162" spans="1:6">
      <c r="A162" s="11" t="s">
        <v>250</v>
      </c>
      <c r="B162" s="16" t="s">
        <v>251</v>
      </c>
      <c r="C162" s="1"/>
      <c r="D162" s="1"/>
      <c r="E162" s="3"/>
      <c r="F162" s="12"/>
    </row>
    <row r="163" spans="1:6">
      <c r="A163" s="11" t="s">
        <v>252</v>
      </c>
      <c r="B163" s="2" t="s">
        <v>253</v>
      </c>
      <c r="C163" s="3">
        <v>-4349000</v>
      </c>
      <c r="D163" s="3">
        <v>-4565000</v>
      </c>
      <c r="E163" s="3">
        <f t="shared" si="6"/>
        <v>-216000</v>
      </c>
      <c r="F163" s="13">
        <v>-4565000</v>
      </c>
    </row>
    <row r="164" spans="1:6">
      <c r="A164" s="11" t="s">
        <v>254</v>
      </c>
      <c r="B164" s="2" t="s">
        <v>255</v>
      </c>
      <c r="C164" s="3">
        <v>-5000</v>
      </c>
      <c r="D164" s="3">
        <v>-15000</v>
      </c>
      <c r="E164" s="3">
        <f t="shared" si="6"/>
        <v>-10000</v>
      </c>
      <c r="F164" s="13">
        <v>-15000</v>
      </c>
    </row>
    <row r="165" spans="1:6">
      <c r="A165" s="19" t="s">
        <v>249</v>
      </c>
      <c r="B165" s="22"/>
      <c r="C165" s="5">
        <v>-4354000</v>
      </c>
      <c r="D165" s="5">
        <v>-4580000</v>
      </c>
      <c r="E165" s="5">
        <f t="shared" si="6"/>
        <v>-226000</v>
      </c>
      <c r="F165" s="14">
        <v>-4580000</v>
      </c>
    </row>
    <row r="166" spans="1:6">
      <c r="A166" s="11" t="s">
        <v>257</v>
      </c>
      <c r="B166" s="16" t="s">
        <v>258</v>
      </c>
      <c r="C166" s="1"/>
      <c r="D166" s="1"/>
      <c r="E166" s="3"/>
      <c r="F166" s="12"/>
    </row>
    <row r="167" spans="1:6">
      <c r="A167" s="11" t="s">
        <v>259</v>
      </c>
      <c r="B167" s="2" t="s">
        <v>260</v>
      </c>
      <c r="C167" s="3">
        <v>-298000</v>
      </c>
      <c r="D167" s="3">
        <v>-310000</v>
      </c>
      <c r="E167" s="3">
        <f t="shared" si="6"/>
        <v>-12000</v>
      </c>
      <c r="F167" s="13">
        <v>-310000</v>
      </c>
    </row>
    <row r="168" spans="1:6">
      <c r="A168" s="11" t="s">
        <v>261</v>
      </c>
      <c r="B168" s="2" t="s">
        <v>262</v>
      </c>
      <c r="C168" s="3">
        <v>-24674000</v>
      </c>
      <c r="D168" s="3">
        <v>-23616000</v>
      </c>
      <c r="E168" s="3">
        <f t="shared" si="6"/>
        <v>1058000</v>
      </c>
      <c r="F168" s="13">
        <v>-23616000</v>
      </c>
    </row>
    <row r="169" spans="1:6">
      <c r="A169" s="11" t="s">
        <v>263</v>
      </c>
      <c r="B169" s="2" t="s">
        <v>264</v>
      </c>
      <c r="C169" s="3">
        <v>-23000</v>
      </c>
      <c r="D169" s="3">
        <v>-35000</v>
      </c>
      <c r="E169" s="3">
        <f t="shared" si="6"/>
        <v>-12000</v>
      </c>
      <c r="F169" s="13">
        <v>-35000</v>
      </c>
    </row>
    <row r="170" spans="1:6">
      <c r="A170" s="19" t="s">
        <v>256</v>
      </c>
      <c r="B170" s="22"/>
      <c r="C170" s="5">
        <v>-24995000</v>
      </c>
      <c r="D170" s="5">
        <v>-23961000</v>
      </c>
      <c r="E170" s="5">
        <f t="shared" si="6"/>
        <v>1034000</v>
      </c>
      <c r="F170" s="14">
        <v>-23961000</v>
      </c>
    </row>
    <row r="171" spans="1:6">
      <c r="A171" s="11" t="s">
        <v>266</v>
      </c>
      <c r="B171" s="16" t="s">
        <v>267</v>
      </c>
      <c r="C171" s="1"/>
      <c r="D171" s="1"/>
      <c r="E171" s="3"/>
      <c r="F171" s="12"/>
    </row>
    <row r="172" spans="1:6">
      <c r="A172" s="11" t="s">
        <v>268</v>
      </c>
      <c r="B172" s="2" t="s">
        <v>269</v>
      </c>
      <c r="C172" s="3">
        <v>-7281000</v>
      </c>
      <c r="D172" s="3">
        <v>-6453000</v>
      </c>
      <c r="E172" s="3">
        <f t="shared" si="6"/>
        <v>828000</v>
      </c>
      <c r="F172" s="13">
        <v>-6453000</v>
      </c>
    </row>
    <row r="173" spans="1:6">
      <c r="A173" s="11" t="s">
        <v>270</v>
      </c>
      <c r="B173" s="2" t="s">
        <v>271</v>
      </c>
      <c r="C173" s="3">
        <v>-35000</v>
      </c>
      <c r="D173" s="3">
        <v>-40000</v>
      </c>
      <c r="E173" s="3">
        <f t="shared" si="6"/>
        <v>-5000</v>
      </c>
      <c r="F173" s="13">
        <v>-40000</v>
      </c>
    </row>
    <row r="174" spans="1:6">
      <c r="A174" s="19" t="s">
        <v>265</v>
      </c>
      <c r="B174" s="22"/>
      <c r="C174" s="5">
        <v>-7316000</v>
      </c>
      <c r="D174" s="5">
        <v>-6493000</v>
      </c>
      <c r="E174" s="5">
        <f t="shared" si="6"/>
        <v>823000</v>
      </c>
      <c r="F174" s="14">
        <v>-6493000</v>
      </c>
    </row>
    <row r="175" spans="1:6">
      <c r="A175" s="11" t="s">
        <v>273</v>
      </c>
      <c r="B175" s="16" t="s">
        <v>274</v>
      </c>
      <c r="C175" s="1"/>
      <c r="D175" s="1"/>
      <c r="E175" s="3"/>
      <c r="F175" s="12"/>
    </row>
    <row r="176" spans="1:6">
      <c r="A176" s="11" t="s">
        <v>275</v>
      </c>
      <c r="B176" s="2" t="s">
        <v>276</v>
      </c>
      <c r="C176" s="3">
        <v>-324000</v>
      </c>
      <c r="D176" s="3">
        <v>-415000</v>
      </c>
      <c r="E176" s="3">
        <f t="shared" si="6"/>
        <v>-91000</v>
      </c>
      <c r="F176" s="13">
        <v>-415000</v>
      </c>
    </row>
    <row r="177" spans="1:6">
      <c r="A177" s="11" t="s">
        <v>277</v>
      </c>
      <c r="B177" s="2" t="s">
        <v>278</v>
      </c>
      <c r="C177" s="3">
        <v>-30082000</v>
      </c>
      <c r="D177" s="3">
        <v>-30304000</v>
      </c>
      <c r="E177" s="3">
        <f t="shared" si="6"/>
        <v>-222000</v>
      </c>
      <c r="F177" s="13">
        <v>-30304000</v>
      </c>
    </row>
    <row r="178" spans="1:6">
      <c r="A178" s="11" t="s">
        <v>279</v>
      </c>
      <c r="B178" s="2" t="s">
        <v>280</v>
      </c>
      <c r="C178" s="3">
        <v>-47000</v>
      </c>
      <c r="D178" s="3">
        <v>-50000</v>
      </c>
      <c r="E178" s="3">
        <f t="shared" si="6"/>
        <v>-3000</v>
      </c>
      <c r="F178" s="13">
        <v>-50000</v>
      </c>
    </row>
    <row r="179" spans="1:6">
      <c r="A179" s="11" t="s">
        <v>281</v>
      </c>
      <c r="B179" s="2" t="s">
        <v>211</v>
      </c>
      <c r="C179" s="3">
        <v>-191000</v>
      </c>
      <c r="D179" s="3">
        <v>-229000</v>
      </c>
      <c r="E179" s="3">
        <f t="shared" si="6"/>
        <v>-38000</v>
      </c>
      <c r="F179" s="13">
        <v>-229000</v>
      </c>
    </row>
    <row r="180" spans="1:6">
      <c r="A180" s="19" t="s">
        <v>272</v>
      </c>
      <c r="B180" s="22"/>
      <c r="C180" s="5">
        <v>-30644000</v>
      </c>
      <c r="D180" s="5">
        <v>-30998000</v>
      </c>
      <c r="E180" s="5">
        <f t="shared" si="6"/>
        <v>-354000</v>
      </c>
      <c r="F180" s="14">
        <v>-30998000</v>
      </c>
    </row>
    <row r="181" spans="1:6">
      <c r="A181" s="11" t="s">
        <v>283</v>
      </c>
      <c r="B181" s="16" t="s">
        <v>284</v>
      </c>
      <c r="C181" s="1"/>
      <c r="D181" s="1"/>
      <c r="E181" s="3"/>
      <c r="F181" s="12"/>
    </row>
    <row r="182" spans="1:6">
      <c r="A182" s="11" t="s">
        <v>285</v>
      </c>
      <c r="B182" s="2" t="s">
        <v>286</v>
      </c>
      <c r="C182" s="3">
        <v>-18513000</v>
      </c>
      <c r="D182" s="3">
        <v>-17962000</v>
      </c>
      <c r="E182" s="3">
        <f t="shared" si="6"/>
        <v>551000</v>
      </c>
      <c r="F182" s="13">
        <v>-17962000</v>
      </c>
    </row>
    <row r="183" spans="1:6">
      <c r="A183" s="11" t="s">
        <v>287</v>
      </c>
      <c r="B183" s="2" t="s">
        <v>288</v>
      </c>
      <c r="C183" s="3">
        <v>-25000</v>
      </c>
      <c r="D183" s="3">
        <v>-25000</v>
      </c>
      <c r="E183" s="3">
        <f t="shared" si="6"/>
        <v>0</v>
      </c>
      <c r="F183" s="13">
        <v>-25000</v>
      </c>
    </row>
    <row r="184" spans="1:6">
      <c r="A184" s="19" t="s">
        <v>282</v>
      </c>
      <c r="B184" s="22"/>
      <c r="C184" s="5">
        <v>-18538000</v>
      </c>
      <c r="D184" s="5">
        <v>-17987000</v>
      </c>
      <c r="E184" s="5">
        <f t="shared" si="6"/>
        <v>551000</v>
      </c>
      <c r="F184" s="14">
        <v>-17987000</v>
      </c>
    </row>
    <row r="185" spans="1:6">
      <c r="A185" s="11" t="s">
        <v>290</v>
      </c>
      <c r="B185" s="16" t="s">
        <v>291</v>
      </c>
      <c r="C185" s="1"/>
      <c r="D185" s="1"/>
      <c r="E185" s="3"/>
      <c r="F185" s="12"/>
    </row>
    <row r="186" spans="1:6">
      <c r="A186" s="11" t="s">
        <v>292</v>
      </c>
      <c r="B186" s="2" t="s">
        <v>293</v>
      </c>
      <c r="C186" s="3">
        <v>-18661000</v>
      </c>
      <c r="D186" s="3">
        <v>-18553000</v>
      </c>
      <c r="E186" s="3">
        <f t="shared" si="6"/>
        <v>108000</v>
      </c>
      <c r="F186" s="13">
        <v>-18553000</v>
      </c>
    </row>
    <row r="187" spans="1:6">
      <c r="A187" s="11" t="s">
        <v>294</v>
      </c>
      <c r="B187" s="2" t="s">
        <v>295</v>
      </c>
      <c r="C187" s="3">
        <v>-15000</v>
      </c>
      <c r="D187" s="3">
        <v>-20000</v>
      </c>
      <c r="E187" s="3">
        <f t="shared" si="6"/>
        <v>-5000</v>
      </c>
      <c r="F187" s="13">
        <v>-20000</v>
      </c>
    </row>
    <row r="188" spans="1:6">
      <c r="A188" s="19" t="s">
        <v>289</v>
      </c>
      <c r="B188" s="22"/>
      <c r="C188" s="5">
        <v>-18676000</v>
      </c>
      <c r="D188" s="5">
        <v>-18573000</v>
      </c>
      <c r="E188" s="5">
        <f t="shared" si="6"/>
        <v>103000</v>
      </c>
      <c r="F188" s="14">
        <v>-18573000</v>
      </c>
    </row>
    <row r="189" spans="1:6">
      <c r="A189" s="11" t="s">
        <v>297</v>
      </c>
      <c r="B189" s="16" t="s">
        <v>298</v>
      </c>
      <c r="C189" s="1"/>
      <c r="D189" s="1"/>
      <c r="E189" s="3"/>
      <c r="F189" s="12"/>
    </row>
    <row r="190" spans="1:6">
      <c r="A190" s="11" t="s">
        <v>299</v>
      </c>
      <c r="B190" s="2" t="s">
        <v>300</v>
      </c>
      <c r="C190" s="3">
        <v>-19559000</v>
      </c>
      <c r="D190" s="3">
        <v>-20112000</v>
      </c>
      <c r="E190" s="3">
        <f t="shared" si="6"/>
        <v>-553000</v>
      </c>
      <c r="F190" s="13">
        <v>-20112000</v>
      </c>
    </row>
    <row r="191" spans="1:6">
      <c r="A191" s="11" t="s">
        <v>301</v>
      </c>
      <c r="B191" s="2" t="s">
        <v>302</v>
      </c>
      <c r="C191" s="3">
        <v>-18000</v>
      </c>
      <c r="D191" s="3">
        <v>-25000</v>
      </c>
      <c r="E191" s="3">
        <f t="shared" si="6"/>
        <v>-7000</v>
      </c>
      <c r="F191" s="13">
        <v>-25000</v>
      </c>
    </row>
    <row r="192" spans="1:6">
      <c r="A192" s="19" t="s">
        <v>296</v>
      </c>
      <c r="B192" s="22"/>
      <c r="C192" s="5">
        <v>-19577000</v>
      </c>
      <c r="D192" s="5">
        <v>-20137000</v>
      </c>
      <c r="E192" s="5">
        <f t="shared" si="6"/>
        <v>-560000</v>
      </c>
      <c r="F192" s="14">
        <v>-20137000</v>
      </c>
    </row>
    <row r="193" spans="1:6">
      <c r="A193" s="11" t="s">
        <v>304</v>
      </c>
      <c r="B193" s="16" t="s">
        <v>305</v>
      </c>
      <c r="C193" s="1"/>
      <c r="D193" s="1"/>
      <c r="E193" s="3"/>
      <c r="F193" s="12"/>
    </row>
    <row r="194" spans="1:6">
      <c r="A194" s="11" t="s">
        <v>306</v>
      </c>
      <c r="B194" s="2" t="s">
        <v>307</v>
      </c>
      <c r="C194" s="3">
        <v>-324000</v>
      </c>
      <c r="D194" s="3">
        <v>-363000</v>
      </c>
      <c r="E194" s="3">
        <f t="shared" si="6"/>
        <v>-39000</v>
      </c>
      <c r="F194" s="13">
        <v>-363000</v>
      </c>
    </row>
    <row r="195" spans="1:6">
      <c r="A195" s="11" t="s">
        <v>308</v>
      </c>
      <c r="B195" s="2" t="s">
        <v>309</v>
      </c>
      <c r="C195" s="3">
        <v>-21163000</v>
      </c>
      <c r="D195" s="3">
        <v>-21801000</v>
      </c>
      <c r="E195" s="3">
        <f t="shared" si="6"/>
        <v>-638000</v>
      </c>
      <c r="F195" s="13">
        <v>-21801000</v>
      </c>
    </row>
    <row r="196" spans="1:6">
      <c r="A196" s="11" t="s">
        <v>310</v>
      </c>
      <c r="B196" s="2" t="s">
        <v>311</v>
      </c>
      <c r="C196" s="3">
        <v>-27000</v>
      </c>
      <c r="D196" s="3">
        <v>-30000</v>
      </c>
      <c r="E196" s="3">
        <f t="shared" si="6"/>
        <v>-3000</v>
      </c>
      <c r="F196" s="13">
        <v>-30000</v>
      </c>
    </row>
    <row r="197" spans="1:6">
      <c r="A197" s="19" t="s">
        <v>303</v>
      </c>
      <c r="B197" s="22"/>
      <c r="C197" s="5">
        <v>-21514000</v>
      </c>
      <c r="D197" s="5">
        <v>-22194000</v>
      </c>
      <c r="E197" s="5">
        <f t="shared" si="6"/>
        <v>-680000</v>
      </c>
      <c r="F197" s="14">
        <v>-22194000</v>
      </c>
    </row>
    <row r="198" spans="1:6">
      <c r="A198" s="11" t="s">
        <v>313</v>
      </c>
      <c r="B198" s="16" t="s">
        <v>314</v>
      </c>
      <c r="C198" s="1"/>
      <c r="D198" s="1"/>
      <c r="E198" s="3"/>
      <c r="F198" s="12"/>
    </row>
    <row r="199" spans="1:6">
      <c r="A199" s="11" t="s">
        <v>315</v>
      </c>
      <c r="B199" s="2" t="s">
        <v>316</v>
      </c>
      <c r="C199" s="3">
        <v>-21938000</v>
      </c>
      <c r="D199" s="3">
        <v>-21345000</v>
      </c>
      <c r="E199" s="3">
        <f t="shared" ref="E199:E261" si="7">D199-C199</f>
        <v>593000</v>
      </c>
      <c r="F199" s="13">
        <v>-21345000</v>
      </c>
    </row>
    <row r="200" spans="1:6">
      <c r="A200" s="11" t="s">
        <v>317</v>
      </c>
      <c r="B200" s="2" t="s">
        <v>318</v>
      </c>
      <c r="C200" s="3">
        <v>-42000</v>
      </c>
      <c r="D200" s="3">
        <v>-30000</v>
      </c>
      <c r="E200" s="3">
        <f t="shared" si="7"/>
        <v>12000</v>
      </c>
      <c r="F200" s="13">
        <v>-30000</v>
      </c>
    </row>
    <row r="201" spans="1:6">
      <c r="A201" s="19" t="s">
        <v>312</v>
      </c>
      <c r="B201" s="22"/>
      <c r="C201" s="5">
        <v>-21980000</v>
      </c>
      <c r="D201" s="5">
        <v>-21375000</v>
      </c>
      <c r="E201" s="5">
        <f t="shared" si="7"/>
        <v>605000</v>
      </c>
      <c r="F201" s="14">
        <v>-21375000</v>
      </c>
    </row>
    <row r="202" spans="1:6">
      <c r="A202" s="11" t="s">
        <v>320</v>
      </c>
      <c r="B202" s="16" t="s">
        <v>321</v>
      </c>
      <c r="C202" s="1"/>
      <c r="D202" s="1"/>
      <c r="E202" s="3"/>
      <c r="F202" s="12"/>
    </row>
    <row r="203" spans="1:6">
      <c r="A203" s="11" t="s">
        <v>322</v>
      </c>
      <c r="B203" s="2" t="s">
        <v>323</v>
      </c>
      <c r="C203" s="3">
        <v>-17247000</v>
      </c>
      <c r="D203" s="3">
        <v>-18142000</v>
      </c>
      <c r="E203" s="3">
        <f t="shared" si="7"/>
        <v>-895000</v>
      </c>
      <c r="F203" s="13">
        <v>-18142000</v>
      </c>
    </row>
    <row r="204" spans="1:6">
      <c r="A204" s="11" t="s">
        <v>324</v>
      </c>
      <c r="B204" s="2" t="s">
        <v>325</v>
      </c>
      <c r="C204" s="3">
        <v>-80000</v>
      </c>
      <c r="D204" s="3">
        <v>-30000</v>
      </c>
      <c r="E204" s="3">
        <f t="shared" si="7"/>
        <v>50000</v>
      </c>
      <c r="F204" s="13">
        <v>-30000</v>
      </c>
    </row>
    <row r="205" spans="1:6">
      <c r="A205" s="19" t="s">
        <v>319</v>
      </c>
      <c r="B205" s="22"/>
      <c r="C205" s="5">
        <v>-17327000</v>
      </c>
      <c r="D205" s="5">
        <v>-18172000</v>
      </c>
      <c r="E205" s="5">
        <f t="shared" si="7"/>
        <v>-845000</v>
      </c>
      <c r="F205" s="14">
        <v>-18172000</v>
      </c>
    </row>
    <row r="206" spans="1:6">
      <c r="A206" s="11" t="s">
        <v>327</v>
      </c>
      <c r="B206" s="16" t="s">
        <v>328</v>
      </c>
      <c r="C206" s="1"/>
      <c r="D206" s="1"/>
      <c r="E206" s="3"/>
      <c r="F206" s="12"/>
    </row>
    <row r="207" spans="1:6">
      <c r="A207" s="11" t="s">
        <v>329</v>
      </c>
      <c r="B207" s="2" t="s">
        <v>330</v>
      </c>
      <c r="C207" s="3">
        <v>-14721000</v>
      </c>
      <c r="D207" s="3">
        <v>-14121000</v>
      </c>
      <c r="E207" s="3">
        <f t="shared" si="7"/>
        <v>600000</v>
      </c>
      <c r="F207" s="13">
        <v>-14121000</v>
      </c>
    </row>
    <row r="208" spans="1:6">
      <c r="A208" s="11" t="s">
        <v>331</v>
      </c>
      <c r="B208" s="2" t="s">
        <v>332</v>
      </c>
      <c r="C208" s="3">
        <v>-15000</v>
      </c>
      <c r="D208" s="3">
        <v>-25000</v>
      </c>
      <c r="E208" s="3">
        <f t="shared" si="7"/>
        <v>-10000</v>
      </c>
      <c r="F208" s="13">
        <v>-25000</v>
      </c>
    </row>
    <row r="209" spans="1:6">
      <c r="A209" s="19" t="s">
        <v>326</v>
      </c>
      <c r="B209" s="22"/>
      <c r="C209" s="5">
        <v>-14736000</v>
      </c>
      <c r="D209" s="5">
        <v>-14146000</v>
      </c>
      <c r="E209" s="5">
        <f t="shared" si="7"/>
        <v>590000</v>
      </c>
      <c r="F209" s="14">
        <v>-14146000</v>
      </c>
    </row>
    <row r="210" spans="1:6">
      <c r="A210" s="11" t="s">
        <v>334</v>
      </c>
      <c r="B210" s="16" t="s">
        <v>335</v>
      </c>
      <c r="C210" s="1"/>
      <c r="D210" s="1"/>
      <c r="E210" s="3"/>
      <c r="F210" s="12"/>
    </row>
    <row r="211" spans="1:6">
      <c r="A211" s="11" t="s">
        <v>336</v>
      </c>
      <c r="B211" s="2" t="s">
        <v>337</v>
      </c>
      <c r="C211" s="3">
        <v>-14784000</v>
      </c>
      <c r="D211" s="3">
        <v>-15169000</v>
      </c>
      <c r="E211" s="3">
        <f t="shared" si="7"/>
        <v>-385000</v>
      </c>
      <c r="F211" s="13">
        <v>-15169000</v>
      </c>
    </row>
    <row r="212" spans="1:6">
      <c r="A212" s="11" t="s">
        <v>338</v>
      </c>
      <c r="B212" s="2" t="s">
        <v>339</v>
      </c>
      <c r="C212" s="3">
        <v>-60000</v>
      </c>
      <c r="D212" s="3">
        <v>-20000</v>
      </c>
      <c r="E212" s="3">
        <f t="shared" si="7"/>
        <v>40000</v>
      </c>
      <c r="F212" s="13">
        <v>-20000</v>
      </c>
    </row>
    <row r="213" spans="1:6">
      <c r="A213" s="19" t="s">
        <v>333</v>
      </c>
      <c r="B213" s="22"/>
      <c r="C213" s="5">
        <v>-14844000</v>
      </c>
      <c r="D213" s="5">
        <v>-15189000</v>
      </c>
      <c r="E213" s="5">
        <f t="shared" si="7"/>
        <v>-345000</v>
      </c>
      <c r="F213" s="14">
        <v>-15189000</v>
      </c>
    </row>
    <row r="214" spans="1:6">
      <c r="A214" s="11" t="s">
        <v>341</v>
      </c>
      <c r="B214" s="16" t="s">
        <v>342</v>
      </c>
      <c r="C214" s="1"/>
      <c r="D214" s="1"/>
      <c r="E214" s="3"/>
      <c r="F214" s="12"/>
    </row>
    <row r="215" spans="1:6">
      <c r="A215" s="11" t="s">
        <v>343</v>
      </c>
      <c r="B215" s="2" t="s">
        <v>344</v>
      </c>
      <c r="C215" s="3">
        <v>-17407000</v>
      </c>
      <c r="D215" s="3">
        <v>-16241000</v>
      </c>
      <c r="E215" s="3">
        <f t="shared" si="7"/>
        <v>1166000</v>
      </c>
      <c r="F215" s="13">
        <v>-16241000</v>
      </c>
    </row>
    <row r="216" spans="1:6">
      <c r="A216" s="11" t="s">
        <v>345</v>
      </c>
      <c r="B216" s="2" t="s">
        <v>346</v>
      </c>
      <c r="C216" s="3">
        <v>-37000</v>
      </c>
      <c r="D216" s="3">
        <v>-45000</v>
      </c>
      <c r="E216" s="3">
        <f t="shared" si="7"/>
        <v>-8000</v>
      </c>
      <c r="F216" s="13">
        <v>-45000</v>
      </c>
    </row>
    <row r="217" spans="1:6">
      <c r="A217" s="11" t="s">
        <v>347</v>
      </c>
      <c r="B217" s="2" t="s">
        <v>348</v>
      </c>
      <c r="C217" s="3">
        <v>-149000</v>
      </c>
      <c r="D217" s="3">
        <v>-118000</v>
      </c>
      <c r="E217" s="3">
        <f t="shared" si="7"/>
        <v>31000</v>
      </c>
      <c r="F217" s="13">
        <v>-118000</v>
      </c>
    </row>
    <row r="218" spans="1:6">
      <c r="A218" s="19" t="s">
        <v>340</v>
      </c>
      <c r="B218" s="22"/>
      <c r="C218" s="5">
        <v>-17593000</v>
      </c>
      <c r="D218" s="5">
        <v>-16404000</v>
      </c>
      <c r="E218" s="5">
        <f t="shared" si="7"/>
        <v>1189000</v>
      </c>
      <c r="F218" s="14">
        <v>-16404000</v>
      </c>
    </row>
    <row r="219" spans="1:6">
      <c r="A219" s="11" t="s">
        <v>350</v>
      </c>
      <c r="B219" s="16" t="s">
        <v>351</v>
      </c>
      <c r="C219" s="1"/>
      <c r="D219" s="1"/>
      <c r="E219" s="3"/>
      <c r="F219" s="12"/>
    </row>
    <row r="220" spans="1:6">
      <c r="A220" s="11" t="s">
        <v>352</v>
      </c>
      <c r="B220" s="2" t="s">
        <v>353</v>
      </c>
      <c r="C220" s="3">
        <v>-9765000</v>
      </c>
      <c r="D220" s="3">
        <v>-5438000</v>
      </c>
      <c r="E220" s="3">
        <f t="shared" si="7"/>
        <v>4327000</v>
      </c>
      <c r="F220" s="13">
        <v>-5438000</v>
      </c>
    </row>
    <row r="221" spans="1:6">
      <c r="A221" s="11" t="s">
        <v>354</v>
      </c>
      <c r="B221" s="2" t="s">
        <v>355</v>
      </c>
      <c r="C221" s="3">
        <v>-8000</v>
      </c>
      <c r="D221" s="3">
        <v>-10000</v>
      </c>
      <c r="E221" s="3">
        <f t="shared" si="7"/>
        <v>-2000</v>
      </c>
      <c r="F221" s="13">
        <v>-10000</v>
      </c>
    </row>
    <row r="222" spans="1:6">
      <c r="A222" s="19" t="s">
        <v>349</v>
      </c>
      <c r="B222" s="22"/>
      <c r="C222" s="5">
        <v>-9773000</v>
      </c>
      <c r="D222" s="5">
        <v>-5448000</v>
      </c>
      <c r="E222" s="5">
        <f t="shared" si="7"/>
        <v>4325000</v>
      </c>
      <c r="F222" s="14">
        <v>-5448000</v>
      </c>
    </row>
    <row r="223" spans="1:6">
      <c r="A223" s="11" t="s">
        <v>357</v>
      </c>
      <c r="B223" s="16" t="s">
        <v>358</v>
      </c>
      <c r="C223" s="1"/>
      <c r="D223" s="1"/>
      <c r="E223" s="3"/>
      <c r="F223" s="12"/>
    </row>
    <row r="224" spans="1:6">
      <c r="A224" s="11" t="s">
        <v>359</v>
      </c>
      <c r="B224" s="2" t="s">
        <v>360</v>
      </c>
      <c r="C224" s="1"/>
      <c r="D224" s="3">
        <v>-48000</v>
      </c>
      <c r="E224" s="3">
        <f t="shared" si="7"/>
        <v>-48000</v>
      </c>
      <c r="F224" s="12"/>
    </row>
    <row r="225" spans="1:6">
      <c r="A225" s="19" t="s">
        <v>356</v>
      </c>
      <c r="B225" s="22"/>
      <c r="C225" s="6"/>
      <c r="D225" s="5">
        <v>-48000</v>
      </c>
      <c r="E225" s="5">
        <f t="shared" si="7"/>
        <v>-48000</v>
      </c>
      <c r="F225" s="15"/>
    </row>
    <row r="226" spans="1:6">
      <c r="A226" s="11" t="s">
        <v>362</v>
      </c>
      <c r="B226" s="2" t="s">
        <v>363</v>
      </c>
      <c r="C226" s="3">
        <v>-4000</v>
      </c>
      <c r="D226" s="3">
        <v>-31000</v>
      </c>
      <c r="E226" s="3">
        <f t="shared" si="7"/>
        <v>-27000</v>
      </c>
      <c r="F226" s="13">
        <v>-6000</v>
      </c>
    </row>
    <row r="227" spans="1:6">
      <c r="A227" s="11" t="s">
        <v>364</v>
      </c>
      <c r="B227" s="2" t="s">
        <v>365</v>
      </c>
      <c r="C227" s="3">
        <v>-6540000</v>
      </c>
      <c r="D227" s="3">
        <v>-6545000</v>
      </c>
      <c r="E227" s="3">
        <f t="shared" si="7"/>
        <v>-5000</v>
      </c>
      <c r="F227" s="13">
        <v>-6500000</v>
      </c>
    </row>
    <row r="228" spans="1:6">
      <c r="A228" s="19" t="s">
        <v>361</v>
      </c>
      <c r="B228" s="22"/>
      <c r="C228" s="5">
        <v>-6544000</v>
      </c>
      <c r="D228" s="5">
        <v>-6576000</v>
      </c>
      <c r="E228" s="3">
        <f t="shared" si="7"/>
        <v>-32000</v>
      </c>
      <c r="F228" s="14">
        <v>-6506000</v>
      </c>
    </row>
    <row r="229" spans="1:6">
      <c r="A229" s="11" t="s">
        <v>367</v>
      </c>
      <c r="B229" s="2" t="s">
        <v>368</v>
      </c>
      <c r="C229" s="3">
        <v>-2012000</v>
      </c>
      <c r="D229" s="3">
        <v>-2063000</v>
      </c>
      <c r="E229" s="3">
        <f t="shared" si="7"/>
        <v>-51000</v>
      </c>
      <c r="F229" s="13">
        <v>-2063000</v>
      </c>
    </row>
    <row r="230" spans="1:6">
      <c r="A230" s="19" t="s">
        <v>366</v>
      </c>
      <c r="B230" s="22"/>
      <c r="C230" s="5">
        <v>-2012000</v>
      </c>
      <c r="D230" s="5">
        <v>-2063000</v>
      </c>
      <c r="E230" s="5">
        <f t="shared" si="7"/>
        <v>-51000</v>
      </c>
      <c r="F230" s="14">
        <v>-2063000</v>
      </c>
    </row>
    <row r="231" spans="1:6">
      <c r="A231" s="11" t="s">
        <v>370</v>
      </c>
      <c r="B231" s="2" t="s">
        <v>371</v>
      </c>
      <c r="C231" s="3">
        <v>-103000</v>
      </c>
      <c r="D231" s="3">
        <v>-137000</v>
      </c>
      <c r="E231" s="3">
        <f t="shared" si="7"/>
        <v>-34000</v>
      </c>
      <c r="F231" s="13">
        <v>-137000</v>
      </c>
    </row>
    <row r="232" spans="1:6">
      <c r="A232" s="11" t="s">
        <v>372</v>
      </c>
      <c r="B232" s="2" t="s">
        <v>373</v>
      </c>
      <c r="C232" s="3">
        <v>-44000</v>
      </c>
      <c r="D232" s="3">
        <v>-47000</v>
      </c>
      <c r="E232" s="3">
        <f t="shared" si="7"/>
        <v>-3000</v>
      </c>
      <c r="F232" s="13">
        <v>-47000</v>
      </c>
    </row>
    <row r="233" spans="1:6">
      <c r="A233" s="11" t="s">
        <v>374</v>
      </c>
      <c r="B233" s="2" t="s">
        <v>375</v>
      </c>
      <c r="C233" s="3">
        <v>-75000</v>
      </c>
      <c r="D233" s="3">
        <v>-75000</v>
      </c>
      <c r="E233" s="3">
        <f t="shared" si="7"/>
        <v>0</v>
      </c>
      <c r="F233" s="13">
        <v>-75000</v>
      </c>
    </row>
    <row r="234" spans="1:6">
      <c r="A234" s="11" t="s">
        <v>376</v>
      </c>
      <c r="B234" s="2" t="s">
        <v>377</v>
      </c>
      <c r="C234" s="3">
        <v>-940000</v>
      </c>
      <c r="D234" s="3">
        <v>-920000</v>
      </c>
      <c r="E234" s="3">
        <f t="shared" si="7"/>
        <v>20000</v>
      </c>
      <c r="F234" s="13">
        <v>-920000</v>
      </c>
    </row>
    <row r="235" spans="1:6">
      <c r="A235" s="19" t="s">
        <v>369</v>
      </c>
      <c r="B235" s="22"/>
      <c r="C235" s="5">
        <v>-1162000</v>
      </c>
      <c r="D235" s="5">
        <v>-1179000</v>
      </c>
      <c r="E235" s="5">
        <f t="shared" si="7"/>
        <v>-17000</v>
      </c>
      <c r="F235" s="14">
        <v>-1179000</v>
      </c>
    </row>
    <row r="236" spans="1:6">
      <c r="A236" s="11" t="s">
        <v>379</v>
      </c>
      <c r="B236" s="2" t="s">
        <v>380</v>
      </c>
      <c r="C236" s="3">
        <v>-20000</v>
      </c>
      <c r="D236" s="3">
        <v>-100000</v>
      </c>
      <c r="E236" s="3">
        <f t="shared" si="7"/>
        <v>-80000</v>
      </c>
      <c r="F236" s="13">
        <v>-100000</v>
      </c>
    </row>
    <row r="237" spans="1:6">
      <c r="A237" s="11" t="s">
        <v>381</v>
      </c>
      <c r="B237" s="2" t="s">
        <v>382</v>
      </c>
      <c r="C237" s="3">
        <v>-13666000</v>
      </c>
      <c r="D237" s="3">
        <v>-14160000</v>
      </c>
      <c r="E237" s="3">
        <f t="shared" si="7"/>
        <v>-494000</v>
      </c>
      <c r="F237" s="13">
        <v>-14160000</v>
      </c>
    </row>
    <row r="238" spans="1:6">
      <c r="A238" s="11" t="s">
        <v>383</v>
      </c>
      <c r="B238" s="2" t="s">
        <v>384</v>
      </c>
      <c r="C238" s="3">
        <v>-11455000</v>
      </c>
      <c r="D238" s="3">
        <v>-9899000</v>
      </c>
      <c r="E238" s="3">
        <f t="shared" si="7"/>
        <v>1556000</v>
      </c>
      <c r="F238" s="13">
        <v>-9899000</v>
      </c>
    </row>
    <row r="239" spans="1:6">
      <c r="A239" s="19" t="s">
        <v>378</v>
      </c>
      <c r="B239" s="22"/>
      <c r="C239" s="5">
        <v>-25141000</v>
      </c>
      <c r="D239" s="5">
        <v>-24159000</v>
      </c>
      <c r="E239" s="5">
        <f t="shared" si="7"/>
        <v>982000</v>
      </c>
      <c r="F239" s="14">
        <v>-24159000</v>
      </c>
    </row>
    <row r="240" spans="1:6">
      <c r="A240" s="11" t="s">
        <v>386</v>
      </c>
      <c r="B240" s="2" t="s">
        <v>387</v>
      </c>
      <c r="C240" s="3">
        <v>-2217000</v>
      </c>
      <c r="D240" s="3">
        <v>-2617000</v>
      </c>
      <c r="E240" s="3">
        <f t="shared" si="7"/>
        <v>-400000</v>
      </c>
      <c r="F240" s="13">
        <v>-2617000</v>
      </c>
    </row>
    <row r="241" spans="1:6">
      <c r="A241" s="19" t="s">
        <v>385</v>
      </c>
      <c r="B241" s="22"/>
      <c r="C241" s="5">
        <v>-2217000</v>
      </c>
      <c r="D241" s="5">
        <v>-2617000</v>
      </c>
      <c r="E241" s="5">
        <f t="shared" si="7"/>
        <v>-400000</v>
      </c>
      <c r="F241" s="14">
        <v>-2617000</v>
      </c>
    </row>
    <row r="242" spans="1:6">
      <c r="A242" s="11" t="s">
        <v>389</v>
      </c>
      <c r="B242" s="16" t="s">
        <v>390</v>
      </c>
      <c r="C242" s="1"/>
      <c r="D242" s="1"/>
      <c r="E242" s="3"/>
      <c r="F242" s="12"/>
    </row>
    <row r="243" spans="1:6">
      <c r="A243" s="11" t="s">
        <v>391</v>
      </c>
      <c r="B243" s="2" t="s">
        <v>392</v>
      </c>
      <c r="C243" s="3">
        <v>-160000</v>
      </c>
      <c r="D243" s="3">
        <v>-210000</v>
      </c>
      <c r="E243" s="3">
        <f t="shared" si="7"/>
        <v>-50000</v>
      </c>
      <c r="F243" s="13">
        <v>-210000</v>
      </c>
    </row>
    <row r="244" spans="1:6">
      <c r="A244" s="19" t="s">
        <v>388</v>
      </c>
      <c r="B244" s="22"/>
      <c r="C244" s="5">
        <v>-160000</v>
      </c>
      <c r="D244" s="5">
        <v>-210000</v>
      </c>
      <c r="E244" s="5">
        <f t="shared" si="7"/>
        <v>-50000</v>
      </c>
      <c r="F244" s="14">
        <v>-210000</v>
      </c>
    </row>
    <row r="245" spans="1:6">
      <c r="A245" s="25"/>
      <c r="B245" s="4" t="s">
        <v>8</v>
      </c>
      <c r="C245" s="5">
        <v>-514664000</v>
      </c>
      <c r="D245" s="5">
        <v>-521836000</v>
      </c>
      <c r="E245" s="5">
        <f t="shared" si="7"/>
        <v>-7172000</v>
      </c>
      <c r="F245" s="14">
        <v>-504558000</v>
      </c>
    </row>
    <row r="246" spans="1:6">
      <c r="A246" s="11" t="s">
        <v>394</v>
      </c>
      <c r="B246" s="16" t="s">
        <v>395</v>
      </c>
      <c r="C246" s="1"/>
      <c r="D246" s="1"/>
      <c r="E246" s="3"/>
      <c r="F246" s="12"/>
    </row>
    <row r="247" spans="1:6">
      <c r="A247" s="11" t="s">
        <v>396</v>
      </c>
      <c r="B247" s="2" t="s">
        <v>397</v>
      </c>
      <c r="C247" s="3">
        <v>-20000</v>
      </c>
      <c r="D247" s="3">
        <v>-20000</v>
      </c>
      <c r="E247" s="3">
        <f t="shared" si="7"/>
        <v>0</v>
      </c>
      <c r="F247" s="13">
        <v>-20000</v>
      </c>
    </row>
    <row r="248" spans="1:6">
      <c r="A248" s="11" t="s">
        <v>398</v>
      </c>
      <c r="B248" s="2" t="s">
        <v>399</v>
      </c>
      <c r="C248" s="3">
        <v>-130000</v>
      </c>
      <c r="D248" s="3">
        <v>-68000</v>
      </c>
      <c r="E248" s="3">
        <f t="shared" si="7"/>
        <v>62000</v>
      </c>
      <c r="F248" s="12"/>
    </row>
    <row r="249" spans="1:6">
      <c r="A249" s="11" t="s">
        <v>400</v>
      </c>
      <c r="B249" s="2" t="s">
        <v>401</v>
      </c>
      <c r="C249" s="3">
        <v>-170000</v>
      </c>
      <c r="D249" s="3">
        <v>-224000</v>
      </c>
      <c r="E249" s="3">
        <f t="shared" si="7"/>
        <v>-54000</v>
      </c>
      <c r="F249" s="12"/>
    </row>
    <row r="250" spans="1:6">
      <c r="A250" s="19" t="s">
        <v>393</v>
      </c>
      <c r="B250" s="22"/>
      <c r="C250" s="5">
        <v>-320000</v>
      </c>
      <c r="D250" s="5">
        <v>-312000</v>
      </c>
      <c r="E250" s="5">
        <f t="shared" si="7"/>
        <v>8000</v>
      </c>
      <c r="F250" s="14">
        <v>-20000</v>
      </c>
    </row>
    <row r="251" spans="1:6">
      <c r="A251" s="11" t="s">
        <v>403</v>
      </c>
      <c r="B251" s="16" t="s">
        <v>404</v>
      </c>
      <c r="C251" s="1"/>
      <c r="D251" s="1"/>
      <c r="E251" s="3"/>
      <c r="F251" s="12"/>
    </row>
    <row r="252" spans="1:6">
      <c r="A252" s="11" t="s">
        <v>405</v>
      </c>
      <c r="B252" s="2" t="s">
        <v>406</v>
      </c>
      <c r="C252" s="3">
        <v>-150000</v>
      </c>
      <c r="D252" s="3">
        <v>-150000</v>
      </c>
      <c r="E252" s="3">
        <f t="shared" si="7"/>
        <v>0</v>
      </c>
      <c r="F252" s="13">
        <v>-150000</v>
      </c>
    </row>
    <row r="253" spans="1:6">
      <c r="A253" s="11" t="s">
        <v>407</v>
      </c>
      <c r="B253" s="2" t="s">
        <v>408</v>
      </c>
      <c r="C253" s="3">
        <v>-457000</v>
      </c>
      <c r="D253" s="3">
        <v>-478000</v>
      </c>
      <c r="E253" s="3">
        <f t="shared" si="7"/>
        <v>-21000</v>
      </c>
      <c r="F253" s="13">
        <v>-180000</v>
      </c>
    </row>
    <row r="254" spans="1:6">
      <c r="A254" s="11" t="s">
        <v>409</v>
      </c>
      <c r="B254" s="2" t="s">
        <v>410</v>
      </c>
      <c r="C254" s="3">
        <v>-680000</v>
      </c>
      <c r="D254" s="3">
        <v>-355000</v>
      </c>
      <c r="E254" s="3">
        <f t="shared" si="7"/>
        <v>325000</v>
      </c>
      <c r="F254" s="13">
        <v>-355000</v>
      </c>
    </row>
    <row r="255" spans="1:6">
      <c r="A255" s="11" t="s">
        <v>411</v>
      </c>
      <c r="B255" s="2" t="s">
        <v>412</v>
      </c>
      <c r="C255" s="3">
        <v>-93000</v>
      </c>
      <c r="D255" s="1"/>
      <c r="E255" s="3">
        <f t="shared" si="7"/>
        <v>93000</v>
      </c>
      <c r="F255" s="12"/>
    </row>
    <row r="256" spans="1:6">
      <c r="A256" s="19" t="s">
        <v>402</v>
      </c>
      <c r="B256" s="22"/>
      <c r="C256" s="5">
        <v>-1380000</v>
      </c>
      <c r="D256" s="5">
        <v>-983000</v>
      </c>
      <c r="E256" s="5">
        <f t="shared" si="7"/>
        <v>397000</v>
      </c>
      <c r="F256" s="14">
        <v>-685000</v>
      </c>
    </row>
    <row r="257" spans="1:6">
      <c r="A257" s="25"/>
      <c r="B257" s="4" t="s">
        <v>8</v>
      </c>
      <c r="C257" s="5">
        <v>-1700000</v>
      </c>
      <c r="D257" s="5">
        <v>-1295000</v>
      </c>
      <c r="E257" s="5">
        <f t="shared" si="7"/>
        <v>405000</v>
      </c>
      <c r="F257" s="14">
        <v>-705000</v>
      </c>
    </row>
    <row r="258" spans="1:6">
      <c r="A258" s="11" t="s">
        <v>414</v>
      </c>
      <c r="B258" s="16" t="s">
        <v>415</v>
      </c>
      <c r="C258" s="1"/>
      <c r="D258" s="1"/>
      <c r="E258" s="3"/>
      <c r="F258" s="12"/>
    </row>
    <row r="259" spans="1:6">
      <c r="A259" s="11" t="s">
        <v>416</v>
      </c>
      <c r="B259" s="2" t="s">
        <v>417</v>
      </c>
      <c r="C259" s="3">
        <v>-14000</v>
      </c>
      <c r="D259" s="3">
        <v>-8000</v>
      </c>
      <c r="E259" s="3">
        <f t="shared" si="7"/>
        <v>6000</v>
      </c>
      <c r="F259" s="13">
        <v>-8000</v>
      </c>
    </row>
    <row r="260" spans="1:6">
      <c r="A260" s="11" t="s">
        <v>418</v>
      </c>
      <c r="B260" s="2" t="s">
        <v>419</v>
      </c>
      <c r="C260" s="1"/>
      <c r="D260" s="3">
        <v>-112000</v>
      </c>
      <c r="E260" s="3">
        <f t="shared" si="7"/>
        <v>-112000</v>
      </c>
      <c r="F260" s="13">
        <v>-112000</v>
      </c>
    </row>
    <row r="261" spans="1:6">
      <c r="A261" s="11" t="s">
        <v>420</v>
      </c>
      <c r="B261" s="2" t="s">
        <v>421</v>
      </c>
      <c r="C261" s="3">
        <v>-22000000</v>
      </c>
      <c r="D261" s="3">
        <v>-20500000</v>
      </c>
      <c r="E261" s="3">
        <f t="shared" si="7"/>
        <v>1500000</v>
      </c>
      <c r="F261" s="13">
        <v>-20500000</v>
      </c>
    </row>
    <row r="262" spans="1:6">
      <c r="A262" s="11" t="s">
        <v>422</v>
      </c>
      <c r="B262" s="2" t="s">
        <v>423</v>
      </c>
      <c r="C262" s="3">
        <v>-2000000</v>
      </c>
      <c r="D262" s="3">
        <v>-4000000</v>
      </c>
      <c r="E262" s="3">
        <f t="shared" ref="E262:E325" si="8">D262-C262</f>
        <v>-2000000</v>
      </c>
      <c r="F262" s="13">
        <v>-4000000</v>
      </c>
    </row>
    <row r="263" spans="1:6">
      <c r="A263" s="11" t="s">
        <v>424</v>
      </c>
      <c r="B263" s="2" t="s">
        <v>425</v>
      </c>
      <c r="C263" s="3">
        <v>-30000</v>
      </c>
      <c r="D263" s="3">
        <v>-24000</v>
      </c>
      <c r="E263" s="3">
        <f t="shared" si="8"/>
        <v>6000</v>
      </c>
      <c r="F263" s="13">
        <v>-24000</v>
      </c>
    </row>
    <row r="264" spans="1:6">
      <c r="A264" s="11" t="s">
        <v>426</v>
      </c>
      <c r="B264" s="2" t="s">
        <v>427</v>
      </c>
      <c r="C264" s="3">
        <v>-1000000</v>
      </c>
      <c r="D264" s="1"/>
      <c r="E264" s="3">
        <f t="shared" si="8"/>
        <v>1000000</v>
      </c>
      <c r="F264" s="12"/>
    </row>
    <row r="265" spans="1:6">
      <c r="A265" s="11" t="s">
        <v>428</v>
      </c>
      <c r="B265" s="2" t="s">
        <v>429</v>
      </c>
      <c r="C265" s="1"/>
      <c r="D265" s="3">
        <v>-1116000</v>
      </c>
      <c r="E265" s="3">
        <f t="shared" si="8"/>
        <v>-1116000</v>
      </c>
      <c r="F265" s="12"/>
    </row>
    <row r="266" spans="1:6">
      <c r="A266" s="19" t="s">
        <v>413</v>
      </c>
      <c r="B266" s="22"/>
      <c r="C266" s="5">
        <v>-25044000</v>
      </c>
      <c r="D266" s="5">
        <v>-25760000</v>
      </c>
      <c r="E266" s="5">
        <f t="shared" si="8"/>
        <v>-716000</v>
      </c>
      <c r="F266" s="14">
        <v>-24644000</v>
      </c>
    </row>
    <row r="267" spans="1:6">
      <c r="A267" s="11" t="s">
        <v>431</v>
      </c>
      <c r="B267" s="2" t="s">
        <v>432</v>
      </c>
      <c r="C267" s="3">
        <v>-615000</v>
      </c>
      <c r="D267" s="3">
        <v>-615000</v>
      </c>
      <c r="E267" s="3">
        <f t="shared" si="8"/>
        <v>0</v>
      </c>
      <c r="F267" s="12"/>
    </row>
    <row r="268" spans="1:6">
      <c r="A268" s="19" t="s">
        <v>430</v>
      </c>
      <c r="B268" s="22"/>
      <c r="C268" s="5">
        <v>-615000</v>
      </c>
      <c r="D268" s="5">
        <v>-615000</v>
      </c>
      <c r="E268" s="5">
        <f t="shared" si="8"/>
        <v>0</v>
      </c>
      <c r="F268" s="15"/>
    </row>
    <row r="269" spans="1:6">
      <c r="A269" s="11" t="s">
        <v>434</v>
      </c>
      <c r="B269" s="16" t="s">
        <v>435</v>
      </c>
      <c r="C269" s="1"/>
      <c r="D269" s="1"/>
      <c r="E269" s="3"/>
      <c r="F269" s="12"/>
    </row>
    <row r="270" spans="1:6">
      <c r="A270" s="11" t="s">
        <v>436</v>
      </c>
      <c r="B270" s="2" t="s">
        <v>437</v>
      </c>
      <c r="C270" s="3">
        <v>-6000</v>
      </c>
      <c r="D270" s="3">
        <v>-6000</v>
      </c>
      <c r="E270" s="3">
        <f t="shared" si="8"/>
        <v>0</v>
      </c>
      <c r="F270" s="13">
        <v>-6000</v>
      </c>
    </row>
    <row r="271" spans="1:6">
      <c r="A271" s="11" t="s">
        <v>438</v>
      </c>
      <c r="B271" s="2" t="s">
        <v>439</v>
      </c>
      <c r="C271" s="3">
        <v>-750000</v>
      </c>
      <c r="D271" s="3">
        <v>-650000</v>
      </c>
      <c r="E271" s="3">
        <f t="shared" si="8"/>
        <v>100000</v>
      </c>
      <c r="F271" s="13">
        <v>-650000</v>
      </c>
    </row>
    <row r="272" spans="1:6">
      <c r="A272" s="19" t="s">
        <v>433</v>
      </c>
      <c r="B272" s="22"/>
      <c r="C272" s="5">
        <v>-756000</v>
      </c>
      <c r="D272" s="5">
        <v>-656000</v>
      </c>
      <c r="E272" s="5">
        <f t="shared" si="8"/>
        <v>100000</v>
      </c>
      <c r="F272" s="14">
        <v>-656000</v>
      </c>
    </row>
    <row r="273" spans="1:6">
      <c r="A273" s="11" t="s">
        <v>441</v>
      </c>
      <c r="B273" s="2" t="s">
        <v>442</v>
      </c>
      <c r="C273" s="3">
        <v>-30000</v>
      </c>
      <c r="D273" s="3">
        <v>-30000</v>
      </c>
      <c r="E273" s="3">
        <f t="shared" si="8"/>
        <v>0</v>
      </c>
      <c r="F273" s="13">
        <v>-30000</v>
      </c>
    </row>
    <row r="274" spans="1:6">
      <c r="A274" s="11" t="s">
        <v>443</v>
      </c>
      <c r="B274" s="2" t="s">
        <v>444</v>
      </c>
      <c r="C274" s="3">
        <v>-30000</v>
      </c>
      <c r="D274" s="3">
        <v>-30000</v>
      </c>
      <c r="E274" s="3">
        <f t="shared" si="8"/>
        <v>0</v>
      </c>
      <c r="F274" s="13">
        <v>-30000</v>
      </c>
    </row>
    <row r="275" spans="1:6">
      <c r="A275" s="11" t="s">
        <v>445</v>
      </c>
      <c r="B275" s="2" t="s">
        <v>446</v>
      </c>
      <c r="C275" s="3">
        <v>-1025000</v>
      </c>
      <c r="D275" s="3">
        <v>-670000</v>
      </c>
      <c r="E275" s="3">
        <f t="shared" si="8"/>
        <v>355000</v>
      </c>
      <c r="F275" s="13">
        <v>-670000</v>
      </c>
    </row>
    <row r="276" spans="1:6">
      <c r="A276" s="11" t="s">
        <v>447</v>
      </c>
      <c r="B276" s="2" t="s">
        <v>448</v>
      </c>
      <c r="C276" s="3">
        <v>-150000</v>
      </c>
      <c r="D276" s="3">
        <v>-115000</v>
      </c>
      <c r="E276" s="3">
        <f t="shared" si="8"/>
        <v>35000</v>
      </c>
      <c r="F276" s="13">
        <v>-115000</v>
      </c>
    </row>
    <row r="277" spans="1:6">
      <c r="A277" s="11" t="s">
        <v>449</v>
      </c>
      <c r="B277" s="2" t="s">
        <v>450</v>
      </c>
      <c r="C277" s="3">
        <v>-1320000</v>
      </c>
      <c r="D277" s="1"/>
      <c r="E277" s="3">
        <f t="shared" si="8"/>
        <v>1320000</v>
      </c>
      <c r="F277" s="12"/>
    </row>
    <row r="278" spans="1:6">
      <c r="A278" s="19" t="s">
        <v>440</v>
      </c>
      <c r="B278" s="22"/>
      <c r="C278" s="5">
        <v>-2555000</v>
      </c>
      <c r="D278" s="5">
        <v>-845000</v>
      </c>
      <c r="E278" s="5">
        <f t="shared" si="8"/>
        <v>1710000</v>
      </c>
      <c r="F278" s="14">
        <v>-845000</v>
      </c>
    </row>
    <row r="279" spans="1:6">
      <c r="A279" s="11" t="s">
        <v>452</v>
      </c>
      <c r="B279" s="2" t="s">
        <v>453</v>
      </c>
      <c r="C279" s="3">
        <v>-1399000</v>
      </c>
      <c r="D279" s="3">
        <v>-1441000</v>
      </c>
      <c r="E279" s="3">
        <f t="shared" si="8"/>
        <v>-42000</v>
      </c>
      <c r="F279" s="13">
        <v>-1441000</v>
      </c>
    </row>
    <row r="280" spans="1:6">
      <c r="A280" s="19" t="s">
        <v>451</v>
      </c>
      <c r="B280" s="22"/>
      <c r="C280" s="5">
        <v>-1399000</v>
      </c>
      <c r="D280" s="5">
        <v>-1441000</v>
      </c>
      <c r="E280" s="5">
        <f t="shared" si="8"/>
        <v>-42000</v>
      </c>
      <c r="F280" s="14">
        <v>-1441000</v>
      </c>
    </row>
    <row r="281" spans="1:6">
      <c r="A281" s="11" t="s">
        <v>455</v>
      </c>
      <c r="B281" s="2" t="s">
        <v>456</v>
      </c>
      <c r="C281" s="3">
        <v>-540000</v>
      </c>
      <c r="D281" s="3">
        <v>-608000</v>
      </c>
      <c r="E281" s="3">
        <f t="shared" si="8"/>
        <v>-68000</v>
      </c>
      <c r="F281" s="13">
        <v>-550000</v>
      </c>
    </row>
    <row r="282" spans="1:6">
      <c r="A282" s="19" t="s">
        <v>454</v>
      </c>
      <c r="B282" s="22"/>
      <c r="C282" s="5">
        <v>-540000</v>
      </c>
      <c r="D282" s="5">
        <v>-608000</v>
      </c>
      <c r="E282" s="5">
        <f t="shared" si="8"/>
        <v>-68000</v>
      </c>
      <c r="F282" s="14">
        <v>-550000</v>
      </c>
    </row>
    <row r="283" spans="1:6">
      <c r="A283" s="11" t="s">
        <v>458</v>
      </c>
      <c r="B283" s="2" t="s">
        <v>459</v>
      </c>
      <c r="C283" s="3">
        <v>-2200000</v>
      </c>
      <c r="D283" s="1"/>
      <c r="E283" s="3">
        <f t="shared" si="8"/>
        <v>2200000</v>
      </c>
      <c r="F283" s="12"/>
    </row>
    <row r="284" spans="1:6">
      <c r="A284" s="19" t="s">
        <v>457</v>
      </c>
      <c r="B284" s="22"/>
      <c r="C284" s="5">
        <v>-2200000</v>
      </c>
      <c r="D284" s="6"/>
      <c r="E284" s="5">
        <f t="shared" si="8"/>
        <v>2200000</v>
      </c>
      <c r="F284" s="15"/>
    </row>
    <row r="285" spans="1:6">
      <c r="A285" s="11" t="s">
        <v>461</v>
      </c>
      <c r="B285" s="2" t="s">
        <v>462</v>
      </c>
      <c r="C285" s="3">
        <v>-100000</v>
      </c>
      <c r="D285" s="3">
        <v>-160000</v>
      </c>
      <c r="E285" s="3">
        <f t="shared" si="8"/>
        <v>-60000</v>
      </c>
      <c r="F285" s="13">
        <v>-130000</v>
      </c>
    </row>
    <row r="286" spans="1:6">
      <c r="A286" s="11" t="s">
        <v>463</v>
      </c>
      <c r="B286" s="2" t="s">
        <v>464</v>
      </c>
      <c r="C286" s="3">
        <v>-220000</v>
      </c>
      <c r="D286" s="3">
        <v>-200000</v>
      </c>
      <c r="E286" s="3">
        <f t="shared" si="8"/>
        <v>20000</v>
      </c>
      <c r="F286" s="13">
        <v>-200000</v>
      </c>
    </row>
    <row r="287" spans="1:6">
      <c r="A287" s="19" t="s">
        <v>460</v>
      </c>
      <c r="B287" s="22"/>
      <c r="C287" s="5">
        <v>-320000</v>
      </c>
      <c r="D287" s="5">
        <v>-360000</v>
      </c>
      <c r="E287" s="5">
        <f t="shared" si="8"/>
        <v>-40000</v>
      </c>
      <c r="F287" s="14">
        <v>-330000</v>
      </c>
    </row>
    <row r="288" spans="1:6">
      <c r="A288" s="11" t="s">
        <v>466</v>
      </c>
      <c r="B288" s="2" t="s">
        <v>467</v>
      </c>
      <c r="C288" s="1"/>
      <c r="D288" s="3">
        <v>-95000</v>
      </c>
      <c r="E288" s="3">
        <f t="shared" si="8"/>
        <v>-95000</v>
      </c>
      <c r="F288" s="12"/>
    </row>
    <row r="289" spans="1:6">
      <c r="A289" s="19" t="s">
        <v>465</v>
      </c>
      <c r="B289" s="22"/>
      <c r="C289" s="6"/>
      <c r="D289" s="5">
        <v>-95000</v>
      </c>
      <c r="E289" s="5">
        <f t="shared" si="8"/>
        <v>-95000</v>
      </c>
      <c r="F289" s="15"/>
    </row>
    <row r="290" spans="1:6">
      <c r="A290" s="11" t="s">
        <v>469</v>
      </c>
      <c r="B290" s="16" t="s">
        <v>470</v>
      </c>
      <c r="C290" s="1"/>
      <c r="D290" s="1"/>
      <c r="E290" s="3"/>
      <c r="F290" s="12"/>
    </row>
    <row r="291" spans="1:6">
      <c r="A291" s="11" t="s">
        <v>471</v>
      </c>
      <c r="B291" s="2" t="s">
        <v>472</v>
      </c>
      <c r="C291" s="1"/>
      <c r="D291" s="3">
        <v>-75000</v>
      </c>
      <c r="E291" s="3">
        <f t="shared" si="8"/>
        <v>-75000</v>
      </c>
      <c r="F291" s="13">
        <v>-75000</v>
      </c>
    </row>
    <row r="292" spans="1:6">
      <c r="A292" s="11" t="s">
        <v>473</v>
      </c>
      <c r="B292" s="2" t="s">
        <v>474</v>
      </c>
      <c r="C292" s="3">
        <v>-3200000</v>
      </c>
      <c r="D292" s="3">
        <v>-2670000</v>
      </c>
      <c r="E292" s="3">
        <f t="shared" si="8"/>
        <v>530000</v>
      </c>
      <c r="F292" s="13">
        <v>-2670000</v>
      </c>
    </row>
    <row r="293" spans="1:6">
      <c r="A293" s="11" t="s">
        <v>475</v>
      </c>
      <c r="B293" s="2" t="s">
        <v>476</v>
      </c>
      <c r="C293" s="3">
        <v>-662000</v>
      </c>
      <c r="D293" s="3">
        <v>-645000</v>
      </c>
      <c r="E293" s="3">
        <f t="shared" si="8"/>
        <v>17000</v>
      </c>
      <c r="F293" s="13">
        <v>-645000</v>
      </c>
    </row>
    <row r="294" spans="1:6">
      <c r="A294" s="19" t="s">
        <v>468</v>
      </c>
      <c r="B294" s="22"/>
      <c r="C294" s="5">
        <v>-3862000</v>
      </c>
      <c r="D294" s="5">
        <v>-3390000</v>
      </c>
      <c r="E294" s="5">
        <f t="shared" si="8"/>
        <v>472000</v>
      </c>
      <c r="F294" s="14">
        <v>-3390000</v>
      </c>
    </row>
    <row r="295" spans="1:6">
      <c r="A295" s="11" t="s">
        <v>478</v>
      </c>
      <c r="B295" s="2" t="s">
        <v>705</v>
      </c>
      <c r="C295" s="3">
        <v>-360000</v>
      </c>
      <c r="D295" s="3">
        <v>-300000</v>
      </c>
      <c r="E295" s="3">
        <f t="shared" si="8"/>
        <v>60000</v>
      </c>
      <c r="F295" s="13">
        <v>-300000</v>
      </c>
    </row>
    <row r="296" spans="1:6">
      <c r="A296" s="11" t="s">
        <v>479</v>
      </c>
      <c r="B296" s="2" t="s">
        <v>706</v>
      </c>
      <c r="C296" s="3">
        <v>-2348000</v>
      </c>
      <c r="D296" s="3">
        <v>-2340000</v>
      </c>
      <c r="E296" s="3">
        <f t="shared" si="8"/>
        <v>8000</v>
      </c>
      <c r="F296" s="13">
        <v>-2340000</v>
      </c>
    </row>
    <row r="297" spans="1:6">
      <c r="A297" s="11" t="s">
        <v>480</v>
      </c>
      <c r="B297" s="2" t="s">
        <v>481</v>
      </c>
      <c r="C297" s="3">
        <v>-574000</v>
      </c>
      <c r="D297" s="3">
        <v>-750000</v>
      </c>
      <c r="E297" s="3">
        <f t="shared" si="8"/>
        <v>-176000</v>
      </c>
      <c r="F297" s="13">
        <v>-750000</v>
      </c>
    </row>
    <row r="298" spans="1:6">
      <c r="A298" s="19" t="s">
        <v>477</v>
      </c>
      <c r="B298" s="22"/>
      <c r="C298" s="5">
        <v>-3282000</v>
      </c>
      <c r="D298" s="5">
        <v>-3390000</v>
      </c>
      <c r="E298" s="5">
        <f t="shared" si="8"/>
        <v>-108000</v>
      </c>
      <c r="F298" s="14">
        <v>-3390000</v>
      </c>
    </row>
    <row r="299" spans="1:6">
      <c r="A299" s="11" t="s">
        <v>483</v>
      </c>
      <c r="B299" s="2" t="s">
        <v>484</v>
      </c>
      <c r="C299" s="3">
        <v>-165000</v>
      </c>
      <c r="D299" s="3">
        <v>-280000</v>
      </c>
      <c r="E299" s="3">
        <f t="shared" si="8"/>
        <v>-115000</v>
      </c>
      <c r="F299" s="13">
        <v>-280000</v>
      </c>
    </row>
    <row r="300" spans="1:6">
      <c r="A300" s="11" t="s">
        <v>485</v>
      </c>
      <c r="B300" s="2" t="s">
        <v>486</v>
      </c>
      <c r="C300" s="3">
        <v>-16750000</v>
      </c>
      <c r="D300" s="3">
        <v>-16760000</v>
      </c>
      <c r="E300" s="3">
        <f t="shared" si="8"/>
        <v>-10000</v>
      </c>
      <c r="F300" s="13">
        <v>-16760000</v>
      </c>
    </row>
    <row r="301" spans="1:6">
      <c r="A301" s="19" t="s">
        <v>482</v>
      </c>
      <c r="B301" s="22"/>
      <c r="C301" s="5">
        <v>-16915000</v>
      </c>
      <c r="D301" s="5">
        <v>-17040000</v>
      </c>
      <c r="E301" s="5">
        <f t="shared" si="8"/>
        <v>-125000</v>
      </c>
      <c r="F301" s="14">
        <v>-17040000</v>
      </c>
    </row>
    <row r="302" spans="1:6">
      <c r="A302" s="11" t="s">
        <v>488</v>
      </c>
      <c r="B302" s="2" t="s">
        <v>489</v>
      </c>
      <c r="C302" s="3">
        <v>-25000</v>
      </c>
      <c r="D302" s="3">
        <v>-25000</v>
      </c>
      <c r="E302" s="3">
        <f t="shared" si="8"/>
        <v>0</v>
      </c>
      <c r="F302" s="13">
        <v>-25000</v>
      </c>
    </row>
    <row r="303" spans="1:6">
      <c r="A303" s="11" t="s">
        <v>490</v>
      </c>
      <c r="B303" s="2" t="s">
        <v>491</v>
      </c>
      <c r="C303" s="3">
        <v>-5266000</v>
      </c>
      <c r="D303" s="3">
        <v>-4745000</v>
      </c>
      <c r="E303" s="3">
        <f t="shared" si="8"/>
        <v>521000</v>
      </c>
      <c r="F303" s="13">
        <v>-4745000</v>
      </c>
    </row>
    <row r="304" spans="1:6">
      <c r="A304" s="11" t="s">
        <v>492</v>
      </c>
      <c r="B304" s="2" t="s">
        <v>493</v>
      </c>
      <c r="C304" s="3">
        <v>-650000</v>
      </c>
      <c r="D304" s="3">
        <v>-800000</v>
      </c>
      <c r="E304" s="3">
        <f t="shared" si="8"/>
        <v>-150000</v>
      </c>
      <c r="F304" s="13">
        <v>-800000</v>
      </c>
    </row>
    <row r="305" spans="1:6">
      <c r="A305" s="19" t="s">
        <v>487</v>
      </c>
      <c r="B305" s="22"/>
      <c r="C305" s="5">
        <v>-5941000</v>
      </c>
      <c r="D305" s="5">
        <v>-5570000</v>
      </c>
      <c r="E305" s="5">
        <f t="shared" si="8"/>
        <v>371000</v>
      </c>
      <c r="F305" s="14">
        <v>-5570000</v>
      </c>
    </row>
    <row r="306" spans="1:6">
      <c r="A306" s="11" t="s">
        <v>495</v>
      </c>
      <c r="B306" s="16" t="s">
        <v>496</v>
      </c>
      <c r="C306" s="1"/>
      <c r="D306" s="1"/>
      <c r="E306" s="3"/>
      <c r="F306" s="12"/>
    </row>
    <row r="307" spans="1:6">
      <c r="A307" s="11" t="s">
        <v>497</v>
      </c>
      <c r="B307" s="2" t="s">
        <v>498</v>
      </c>
      <c r="C307" s="3">
        <v>-850000</v>
      </c>
      <c r="D307" s="3">
        <v>-850000</v>
      </c>
      <c r="E307" s="3">
        <f t="shared" si="8"/>
        <v>0</v>
      </c>
      <c r="F307" s="13">
        <v>-850000</v>
      </c>
    </row>
    <row r="308" spans="1:6">
      <c r="A308" s="11" t="s">
        <v>499</v>
      </c>
      <c r="B308" s="2" t="s">
        <v>500</v>
      </c>
      <c r="C308" s="3">
        <v>-6247000</v>
      </c>
      <c r="D308" s="3">
        <v>-6073000</v>
      </c>
      <c r="E308" s="3">
        <f t="shared" si="8"/>
        <v>174000</v>
      </c>
      <c r="F308" s="13">
        <v>-6973000</v>
      </c>
    </row>
    <row r="309" spans="1:6">
      <c r="A309" s="19" t="s">
        <v>494</v>
      </c>
      <c r="B309" s="22"/>
      <c r="C309" s="5">
        <v>-7097000</v>
      </c>
      <c r="D309" s="5">
        <v>-6923000</v>
      </c>
      <c r="E309" s="5">
        <f t="shared" si="8"/>
        <v>174000</v>
      </c>
      <c r="F309" s="14">
        <v>-7823000</v>
      </c>
    </row>
    <row r="310" spans="1:6">
      <c r="A310" s="11" t="s">
        <v>502</v>
      </c>
      <c r="B310" s="2" t="s">
        <v>503</v>
      </c>
      <c r="C310" s="3">
        <v>-10000</v>
      </c>
      <c r="D310" s="3">
        <v>-10000</v>
      </c>
      <c r="E310" s="3">
        <f t="shared" si="8"/>
        <v>0</v>
      </c>
      <c r="F310" s="13">
        <v>-10000</v>
      </c>
    </row>
    <row r="311" spans="1:6">
      <c r="A311" s="11" t="s">
        <v>504</v>
      </c>
      <c r="B311" s="2" t="s">
        <v>505</v>
      </c>
      <c r="C311" s="3">
        <v>-127000</v>
      </c>
      <c r="D311" s="1"/>
      <c r="E311" s="3">
        <f t="shared" si="8"/>
        <v>127000</v>
      </c>
      <c r="F311" s="12"/>
    </row>
    <row r="312" spans="1:6">
      <c r="A312" s="11" t="s">
        <v>506</v>
      </c>
      <c r="B312" s="2" t="s">
        <v>507</v>
      </c>
      <c r="C312" s="3">
        <v>-600000</v>
      </c>
      <c r="D312" s="1"/>
      <c r="E312" s="3">
        <f t="shared" si="8"/>
        <v>600000</v>
      </c>
      <c r="F312" s="12"/>
    </row>
    <row r="313" spans="1:6">
      <c r="A313" s="11" t="s">
        <v>508</v>
      </c>
      <c r="B313" s="2" t="s">
        <v>509</v>
      </c>
      <c r="C313" s="3">
        <v>-400000</v>
      </c>
      <c r="D313" s="3">
        <v>-395000</v>
      </c>
      <c r="E313" s="3">
        <f t="shared" si="8"/>
        <v>5000</v>
      </c>
      <c r="F313" s="13">
        <v>-395000</v>
      </c>
    </row>
    <row r="314" spans="1:6">
      <c r="A314" s="11" t="s">
        <v>510</v>
      </c>
      <c r="B314" s="2" t="s">
        <v>511</v>
      </c>
      <c r="C314" s="1"/>
      <c r="D314" s="3">
        <v>-1200000</v>
      </c>
      <c r="E314" s="3">
        <f t="shared" si="8"/>
        <v>-1200000</v>
      </c>
      <c r="F314" s="13">
        <v>-1200000</v>
      </c>
    </row>
    <row r="315" spans="1:6">
      <c r="A315" s="19" t="s">
        <v>501</v>
      </c>
      <c r="B315" s="22"/>
      <c r="C315" s="5">
        <v>-1137000</v>
      </c>
      <c r="D315" s="5">
        <v>-1605000</v>
      </c>
      <c r="E315" s="5">
        <f t="shared" si="8"/>
        <v>-468000</v>
      </c>
      <c r="F315" s="14">
        <v>-1605000</v>
      </c>
    </row>
    <row r="316" spans="1:6">
      <c r="A316" s="11" t="s">
        <v>513</v>
      </c>
      <c r="B316" s="2" t="s">
        <v>514</v>
      </c>
      <c r="C316" s="3">
        <v>-105000</v>
      </c>
      <c r="D316" s="3">
        <v>-105000</v>
      </c>
      <c r="E316" s="3">
        <f t="shared" si="8"/>
        <v>0</v>
      </c>
      <c r="F316" s="12"/>
    </row>
    <row r="317" spans="1:6">
      <c r="A317" s="19" t="s">
        <v>512</v>
      </c>
      <c r="B317" s="22"/>
      <c r="C317" s="5">
        <v>-105000</v>
      </c>
      <c r="D317" s="5">
        <v>-105000</v>
      </c>
      <c r="E317" s="5">
        <f t="shared" si="8"/>
        <v>0</v>
      </c>
      <c r="F317" s="15"/>
    </row>
    <row r="318" spans="1:6">
      <c r="A318" s="11" t="s">
        <v>516</v>
      </c>
      <c r="B318" s="2" t="s">
        <v>517</v>
      </c>
      <c r="C318" s="3">
        <v>-1045000</v>
      </c>
      <c r="D318" s="3">
        <v>-991000</v>
      </c>
      <c r="E318" s="3">
        <f t="shared" si="8"/>
        <v>54000</v>
      </c>
      <c r="F318" s="13">
        <v>-991000</v>
      </c>
    </row>
    <row r="319" spans="1:6">
      <c r="A319" s="21" t="s">
        <v>515</v>
      </c>
      <c r="B319" s="22"/>
      <c r="C319" s="5">
        <v>-1045000</v>
      </c>
      <c r="D319" s="5">
        <v>-991000</v>
      </c>
      <c r="E319" s="5">
        <f t="shared" si="8"/>
        <v>54000</v>
      </c>
      <c r="F319" s="14">
        <v>-991000</v>
      </c>
    </row>
    <row r="320" spans="1:6">
      <c r="A320" s="11" t="s">
        <v>519</v>
      </c>
      <c r="B320" s="2" t="s">
        <v>520</v>
      </c>
      <c r="C320" s="3">
        <v>-55000</v>
      </c>
      <c r="D320" s="3">
        <v>-55000</v>
      </c>
      <c r="E320" s="3">
        <f t="shared" si="8"/>
        <v>0</v>
      </c>
      <c r="F320" s="12"/>
    </row>
    <row r="321" spans="1:6">
      <c r="A321" s="19" t="s">
        <v>518</v>
      </c>
      <c r="B321" s="22"/>
      <c r="C321" s="5">
        <v>-55000</v>
      </c>
      <c r="D321" s="5">
        <v>-55000</v>
      </c>
      <c r="E321" s="5">
        <f t="shared" si="8"/>
        <v>0</v>
      </c>
      <c r="F321" s="15"/>
    </row>
    <row r="322" spans="1:6">
      <c r="A322" s="11" t="s">
        <v>522</v>
      </c>
      <c r="B322" s="2" t="s">
        <v>523</v>
      </c>
      <c r="C322" s="3">
        <v>-9000</v>
      </c>
      <c r="D322" s="3">
        <v>-2000</v>
      </c>
      <c r="E322" s="3">
        <f t="shared" si="8"/>
        <v>7000</v>
      </c>
      <c r="F322" s="13">
        <v>-2000</v>
      </c>
    </row>
    <row r="323" spans="1:6">
      <c r="A323" s="11" t="s">
        <v>524</v>
      </c>
      <c r="B323" s="2" t="s">
        <v>525</v>
      </c>
      <c r="C323" s="3">
        <v>-300000</v>
      </c>
      <c r="D323" s="3">
        <v>-225000</v>
      </c>
      <c r="E323" s="3">
        <f t="shared" si="8"/>
        <v>75000</v>
      </c>
      <c r="F323" s="13">
        <v>-225000</v>
      </c>
    </row>
    <row r="324" spans="1:6">
      <c r="A324" s="19" t="s">
        <v>521</v>
      </c>
      <c r="B324" s="22"/>
      <c r="C324" s="5">
        <v>-309000</v>
      </c>
      <c r="D324" s="5">
        <v>-227000</v>
      </c>
      <c r="E324" s="5">
        <f t="shared" si="8"/>
        <v>82000</v>
      </c>
      <c r="F324" s="14">
        <v>-227000</v>
      </c>
    </row>
    <row r="325" spans="1:6">
      <c r="A325" s="11" t="s">
        <v>527</v>
      </c>
      <c r="B325" s="2" t="s">
        <v>707</v>
      </c>
      <c r="C325" s="3">
        <v>-56000</v>
      </c>
      <c r="D325" s="3">
        <v>-56000</v>
      </c>
      <c r="E325" s="3">
        <f t="shared" si="8"/>
        <v>0</v>
      </c>
      <c r="F325" s="12"/>
    </row>
    <row r="326" spans="1:6">
      <c r="A326" s="19" t="s">
        <v>526</v>
      </c>
      <c r="B326" s="22"/>
      <c r="C326" s="5">
        <v>-56000</v>
      </c>
      <c r="D326" s="5">
        <v>-56000</v>
      </c>
      <c r="E326" s="5">
        <f t="shared" ref="E326:E389" si="9">D326-C326</f>
        <v>0</v>
      </c>
      <c r="F326" s="15"/>
    </row>
    <row r="327" spans="1:6">
      <c r="A327" s="11" t="s">
        <v>529</v>
      </c>
      <c r="B327" s="16" t="s">
        <v>530</v>
      </c>
      <c r="C327" s="1"/>
      <c r="D327" s="1"/>
      <c r="E327" s="3"/>
      <c r="F327" s="12"/>
    </row>
    <row r="328" spans="1:6">
      <c r="A328" s="11" t="s">
        <v>531</v>
      </c>
      <c r="B328" s="2" t="s">
        <v>532</v>
      </c>
      <c r="C328" s="3">
        <v>-150000</v>
      </c>
      <c r="D328" s="3">
        <v>-180000</v>
      </c>
      <c r="E328" s="3">
        <f t="shared" si="9"/>
        <v>-30000</v>
      </c>
      <c r="F328" s="13">
        <v>-180000</v>
      </c>
    </row>
    <row r="329" spans="1:6">
      <c r="A329" s="11" t="s">
        <v>533</v>
      </c>
      <c r="B329" s="2" t="s">
        <v>534</v>
      </c>
      <c r="C329" s="3">
        <v>-900000</v>
      </c>
      <c r="D329" s="3">
        <v>-750000</v>
      </c>
      <c r="E329" s="3">
        <f t="shared" si="9"/>
        <v>150000</v>
      </c>
      <c r="F329" s="13">
        <v>-750000</v>
      </c>
    </row>
    <row r="330" spans="1:6">
      <c r="A330" s="11" t="s">
        <v>535</v>
      </c>
      <c r="B330" s="2" t="s">
        <v>536</v>
      </c>
      <c r="C330" s="3">
        <v>-477000</v>
      </c>
      <c r="D330" s="3">
        <v>-384000</v>
      </c>
      <c r="E330" s="3">
        <f t="shared" si="9"/>
        <v>93000</v>
      </c>
      <c r="F330" s="13">
        <v>-384000</v>
      </c>
    </row>
    <row r="331" spans="1:6">
      <c r="A331" s="11" t="s">
        <v>537</v>
      </c>
      <c r="B331" s="2" t="s">
        <v>538</v>
      </c>
      <c r="C331" s="3">
        <v>-58995000</v>
      </c>
      <c r="D331" s="3">
        <v>-55365000</v>
      </c>
      <c r="E331" s="3">
        <f t="shared" si="9"/>
        <v>3630000</v>
      </c>
      <c r="F331" s="13">
        <v>-55365000</v>
      </c>
    </row>
    <row r="332" spans="1:6">
      <c r="A332" s="19" t="s">
        <v>528</v>
      </c>
      <c r="B332" s="22"/>
      <c r="C332" s="5">
        <v>-60522000</v>
      </c>
      <c r="D332" s="5">
        <v>-56679000</v>
      </c>
      <c r="E332" s="5">
        <f t="shared" si="9"/>
        <v>3843000</v>
      </c>
      <c r="F332" s="14">
        <v>-56679000</v>
      </c>
    </row>
    <row r="333" spans="1:6">
      <c r="A333" s="11" t="s">
        <v>540</v>
      </c>
      <c r="B333" s="2" t="s">
        <v>541</v>
      </c>
      <c r="C333" s="3">
        <v>-15000</v>
      </c>
      <c r="D333" s="1"/>
      <c r="E333" s="3">
        <f t="shared" si="9"/>
        <v>15000</v>
      </c>
      <c r="F333" s="12"/>
    </row>
    <row r="334" spans="1:6">
      <c r="A334" s="11" t="s">
        <v>542</v>
      </c>
      <c r="B334" s="2" t="s">
        <v>543</v>
      </c>
      <c r="C334" s="3">
        <v>-4589000</v>
      </c>
      <c r="D334" s="3">
        <v>-5000000</v>
      </c>
      <c r="E334" s="3">
        <f t="shared" si="9"/>
        <v>-411000</v>
      </c>
      <c r="F334" s="13">
        <v>-5000000</v>
      </c>
    </row>
    <row r="335" spans="1:6">
      <c r="A335" s="19" t="s">
        <v>539</v>
      </c>
      <c r="B335" s="22"/>
      <c r="C335" s="5">
        <v>-4604000</v>
      </c>
      <c r="D335" s="5">
        <v>-5000000</v>
      </c>
      <c r="E335" s="5">
        <f t="shared" si="9"/>
        <v>-396000</v>
      </c>
      <c r="F335" s="14">
        <v>-5000000</v>
      </c>
    </row>
    <row r="336" spans="1:6">
      <c r="A336" s="11" t="s">
        <v>545</v>
      </c>
      <c r="B336" s="2" t="s">
        <v>546</v>
      </c>
      <c r="C336" s="3">
        <v>-70000</v>
      </c>
      <c r="D336" s="3">
        <v>-60000</v>
      </c>
      <c r="E336" s="3">
        <f t="shared" si="9"/>
        <v>10000</v>
      </c>
      <c r="F336" s="13">
        <v>-60000</v>
      </c>
    </row>
    <row r="337" spans="1:6">
      <c r="A337" s="19" t="s">
        <v>544</v>
      </c>
      <c r="B337" s="22"/>
      <c r="C337" s="5">
        <v>-70000</v>
      </c>
      <c r="D337" s="5">
        <v>-60000</v>
      </c>
      <c r="E337" s="5">
        <f t="shared" si="9"/>
        <v>10000</v>
      </c>
      <c r="F337" s="14">
        <v>-60000</v>
      </c>
    </row>
    <row r="338" spans="1:6">
      <c r="A338" s="11" t="s">
        <v>548</v>
      </c>
      <c r="B338" s="2" t="s">
        <v>549</v>
      </c>
      <c r="C338" s="3">
        <v>-310000</v>
      </c>
      <c r="D338" s="3">
        <v>-300000</v>
      </c>
      <c r="E338" s="3">
        <f t="shared" si="9"/>
        <v>10000</v>
      </c>
      <c r="F338" s="13">
        <v>-300000</v>
      </c>
    </row>
    <row r="339" spans="1:6">
      <c r="A339" s="19" t="s">
        <v>547</v>
      </c>
      <c r="B339" s="22"/>
      <c r="C339" s="5">
        <v>-310000</v>
      </c>
      <c r="D339" s="5">
        <v>-300000</v>
      </c>
      <c r="E339" s="5">
        <f t="shared" si="9"/>
        <v>10000</v>
      </c>
      <c r="F339" s="14">
        <v>-300000</v>
      </c>
    </row>
    <row r="340" spans="1:6">
      <c r="A340" s="11" t="s">
        <v>551</v>
      </c>
      <c r="B340" s="2" t="s">
        <v>552</v>
      </c>
      <c r="C340" s="3">
        <v>-100000</v>
      </c>
      <c r="D340" s="3">
        <v>-90000</v>
      </c>
      <c r="E340" s="3">
        <f t="shared" si="9"/>
        <v>10000</v>
      </c>
      <c r="F340" s="13">
        <v>-90000</v>
      </c>
    </row>
    <row r="341" spans="1:6">
      <c r="A341" s="19" t="s">
        <v>550</v>
      </c>
      <c r="B341" s="22"/>
      <c r="C341" s="5">
        <v>-100000</v>
      </c>
      <c r="D341" s="5">
        <v>-90000</v>
      </c>
      <c r="E341" s="5">
        <f t="shared" si="9"/>
        <v>10000</v>
      </c>
      <c r="F341" s="14">
        <v>-90000</v>
      </c>
    </row>
    <row r="342" spans="1:6">
      <c r="A342" s="11" t="s">
        <v>554</v>
      </c>
      <c r="B342" s="2" t="s">
        <v>555</v>
      </c>
      <c r="C342" s="3">
        <v>-12000</v>
      </c>
      <c r="D342" s="1"/>
      <c r="E342" s="3">
        <f t="shared" si="9"/>
        <v>12000</v>
      </c>
      <c r="F342" s="12"/>
    </row>
    <row r="343" spans="1:6">
      <c r="A343" s="11" t="s">
        <v>556</v>
      </c>
      <c r="B343" s="2" t="s">
        <v>557</v>
      </c>
      <c r="C343" s="3">
        <v>-2090000</v>
      </c>
      <c r="D343" s="3">
        <v>-1709000</v>
      </c>
      <c r="E343" s="3">
        <f t="shared" si="9"/>
        <v>381000</v>
      </c>
      <c r="F343" s="13">
        <v>-1709000</v>
      </c>
    </row>
    <row r="344" spans="1:6">
      <c r="A344" s="19" t="s">
        <v>553</v>
      </c>
      <c r="B344" s="22"/>
      <c r="C344" s="5">
        <v>-2102000</v>
      </c>
      <c r="D344" s="5">
        <v>-1709000</v>
      </c>
      <c r="E344" s="5">
        <f t="shared" si="9"/>
        <v>393000</v>
      </c>
      <c r="F344" s="14">
        <v>-1709000</v>
      </c>
    </row>
    <row r="345" spans="1:6">
      <c r="A345" s="11" t="s">
        <v>559</v>
      </c>
      <c r="B345" s="2" t="s">
        <v>560</v>
      </c>
      <c r="C345" s="3">
        <v>-330000</v>
      </c>
      <c r="D345" s="3">
        <v>-375000</v>
      </c>
      <c r="E345" s="3">
        <f t="shared" si="9"/>
        <v>-45000</v>
      </c>
      <c r="F345" s="13">
        <v>-375000</v>
      </c>
    </row>
    <row r="346" spans="1:6">
      <c r="A346" s="11" t="s">
        <v>561</v>
      </c>
      <c r="B346" s="2" t="s">
        <v>562</v>
      </c>
      <c r="C346" s="3">
        <v>-96000</v>
      </c>
      <c r="D346" s="3">
        <v>-96000</v>
      </c>
      <c r="E346" s="3">
        <f t="shared" si="9"/>
        <v>0</v>
      </c>
      <c r="F346" s="13">
        <v>-96000</v>
      </c>
    </row>
    <row r="347" spans="1:6">
      <c r="A347" s="11" t="s">
        <v>563</v>
      </c>
      <c r="B347" s="2" t="s">
        <v>564</v>
      </c>
      <c r="C347" s="3">
        <v>-1956000</v>
      </c>
      <c r="D347" s="3">
        <v>-1825000</v>
      </c>
      <c r="E347" s="3">
        <f t="shared" si="9"/>
        <v>131000</v>
      </c>
      <c r="F347" s="13">
        <v>-1825000</v>
      </c>
    </row>
    <row r="348" spans="1:6">
      <c r="A348" s="19" t="s">
        <v>558</v>
      </c>
      <c r="B348" s="22"/>
      <c r="C348" s="5">
        <v>-2382000</v>
      </c>
      <c r="D348" s="5">
        <v>-2296000</v>
      </c>
      <c r="E348" s="5">
        <f t="shared" si="9"/>
        <v>86000</v>
      </c>
      <c r="F348" s="14">
        <v>-2296000</v>
      </c>
    </row>
    <row r="349" spans="1:6">
      <c r="A349" s="11" t="s">
        <v>566</v>
      </c>
      <c r="B349" s="16" t="s">
        <v>567</v>
      </c>
      <c r="C349" s="1"/>
      <c r="D349" s="1"/>
      <c r="E349" s="3"/>
      <c r="F349" s="12"/>
    </row>
    <row r="350" spans="1:6">
      <c r="A350" s="11" t="s">
        <v>568</v>
      </c>
      <c r="B350" s="2" t="s">
        <v>569</v>
      </c>
      <c r="C350" s="3">
        <v>-203000</v>
      </c>
      <c r="D350" s="3">
        <v>-164000</v>
      </c>
      <c r="E350" s="3">
        <f t="shared" si="9"/>
        <v>39000</v>
      </c>
      <c r="F350" s="13">
        <v>-164000</v>
      </c>
    </row>
    <row r="351" spans="1:6">
      <c r="A351" s="19" t="s">
        <v>565</v>
      </c>
      <c r="B351" s="22"/>
      <c r="C351" s="5">
        <v>-203000</v>
      </c>
      <c r="D351" s="5">
        <v>-164000</v>
      </c>
      <c r="E351" s="5">
        <f t="shared" si="9"/>
        <v>39000</v>
      </c>
      <c r="F351" s="14">
        <v>-164000</v>
      </c>
    </row>
    <row r="352" spans="1:6">
      <c r="A352" s="11" t="s">
        <v>571</v>
      </c>
      <c r="B352" s="2" t="s">
        <v>572</v>
      </c>
      <c r="C352" s="3">
        <v>-650000</v>
      </c>
      <c r="D352" s="3">
        <v>-600000</v>
      </c>
      <c r="E352" s="3">
        <f t="shared" si="9"/>
        <v>50000</v>
      </c>
      <c r="F352" s="13">
        <v>-600000</v>
      </c>
    </row>
    <row r="353" spans="1:6">
      <c r="A353" s="11" t="s">
        <v>573</v>
      </c>
      <c r="B353" s="2" t="s">
        <v>574</v>
      </c>
      <c r="C353" s="3">
        <v>-15958000</v>
      </c>
      <c r="D353" s="3">
        <v>-15665000</v>
      </c>
      <c r="E353" s="3">
        <f t="shared" si="9"/>
        <v>293000</v>
      </c>
      <c r="F353" s="13">
        <v>-15665000</v>
      </c>
    </row>
    <row r="354" spans="1:6">
      <c r="A354" s="19" t="s">
        <v>570</v>
      </c>
      <c r="B354" s="22"/>
      <c r="C354" s="5">
        <v>-16608000</v>
      </c>
      <c r="D354" s="5">
        <v>-16265000</v>
      </c>
      <c r="E354" s="5">
        <f t="shared" si="9"/>
        <v>343000</v>
      </c>
      <c r="F354" s="14">
        <v>-16265000</v>
      </c>
    </row>
    <row r="355" spans="1:6">
      <c r="A355" s="11" t="s">
        <v>576</v>
      </c>
      <c r="B355" s="2" t="s">
        <v>577</v>
      </c>
      <c r="C355" s="3">
        <v>-11748000</v>
      </c>
      <c r="D355" s="3">
        <v>-6974000</v>
      </c>
      <c r="E355" s="3">
        <f t="shared" si="9"/>
        <v>4774000</v>
      </c>
      <c r="F355" s="13">
        <v>-6974000</v>
      </c>
    </row>
    <row r="356" spans="1:6">
      <c r="A356" s="11" t="s">
        <v>578</v>
      </c>
      <c r="B356" s="2" t="s">
        <v>579</v>
      </c>
      <c r="C356" s="3">
        <v>-2350000</v>
      </c>
      <c r="D356" s="3">
        <v>-3196000</v>
      </c>
      <c r="E356" s="3">
        <f t="shared" si="9"/>
        <v>-846000</v>
      </c>
      <c r="F356" s="13">
        <v>-3196000</v>
      </c>
    </row>
    <row r="357" spans="1:6">
      <c r="A357" s="11" t="s">
        <v>580</v>
      </c>
      <c r="B357" s="2" t="s">
        <v>581</v>
      </c>
      <c r="C357" s="3">
        <v>-113000</v>
      </c>
      <c r="D357" s="1"/>
      <c r="E357" s="3">
        <f t="shared" si="9"/>
        <v>113000</v>
      </c>
      <c r="F357" s="12"/>
    </row>
    <row r="358" spans="1:6">
      <c r="A358" s="19" t="s">
        <v>575</v>
      </c>
      <c r="B358" s="22"/>
      <c r="C358" s="5">
        <v>-14211000</v>
      </c>
      <c r="D358" s="5">
        <v>-10170000</v>
      </c>
      <c r="E358" s="5">
        <f t="shared" si="9"/>
        <v>4041000</v>
      </c>
      <c r="F358" s="14">
        <v>-10170000</v>
      </c>
    </row>
    <row r="359" spans="1:6">
      <c r="A359" s="11" t="s">
        <v>583</v>
      </c>
      <c r="B359" s="2" t="s">
        <v>584</v>
      </c>
      <c r="C359" s="3">
        <v>-1245000</v>
      </c>
      <c r="D359" s="3">
        <v>-1230000</v>
      </c>
      <c r="E359" s="3">
        <f t="shared" si="9"/>
        <v>15000</v>
      </c>
      <c r="F359" s="13">
        <v>-1230000</v>
      </c>
    </row>
    <row r="360" spans="1:6">
      <c r="A360" s="19" t="s">
        <v>582</v>
      </c>
      <c r="B360" s="22"/>
      <c r="C360" s="5">
        <v>-1245000</v>
      </c>
      <c r="D360" s="5">
        <v>-1230000</v>
      </c>
      <c r="E360" s="5">
        <f t="shared" si="9"/>
        <v>15000</v>
      </c>
      <c r="F360" s="14">
        <v>-1230000</v>
      </c>
    </row>
    <row r="361" spans="1:6">
      <c r="A361" s="11" t="s">
        <v>586</v>
      </c>
      <c r="B361" s="16" t="s">
        <v>587</v>
      </c>
      <c r="C361" s="1"/>
      <c r="D361" s="1"/>
      <c r="E361" s="3"/>
      <c r="F361" s="12"/>
    </row>
    <row r="362" spans="1:6">
      <c r="A362" s="11" t="s">
        <v>588</v>
      </c>
      <c r="B362" s="2" t="s">
        <v>589</v>
      </c>
      <c r="C362" s="3">
        <v>-350000</v>
      </c>
      <c r="D362" s="3">
        <v>-510000</v>
      </c>
      <c r="E362" s="3">
        <f t="shared" si="9"/>
        <v>-160000</v>
      </c>
      <c r="F362" s="13">
        <v>-510000</v>
      </c>
    </row>
    <row r="363" spans="1:6">
      <c r="A363" s="11" t="s">
        <v>590</v>
      </c>
      <c r="B363" s="2" t="s">
        <v>591</v>
      </c>
      <c r="C363" s="3">
        <v>-2281000</v>
      </c>
      <c r="D363" s="3">
        <v>-2038000</v>
      </c>
      <c r="E363" s="3">
        <f t="shared" si="9"/>
        <v>243000</v>
      </c>
      <c r="F363" s="13">
        <v>-2038000</v>
      </c>
    </row>
    <row r="364" spans="1:6">
      <c r="A364" s="19" t="s">
        <v>585</v>
      </c>
      <c r="B364" s="22"/>
      <c r="C364" s="5">
        <v>-2631000</v>
      </c>
      <c r="D364" s="5">
        <v>-2548000</v>
      </c>
      <c r="E364" s="5">
        <f t="shared" si="9"/>
        <v>83000</v>
      </c>
      <c r="F364" s="14">
        <v>-2548000</v>
      </c>
    </row>
    <row r="365" spans="1:6">
      <c r="A365" s="11" t="s">
        <v>593</v>
      </c>
      <c r="B365" s="2" t="s">
        <v>594</v>
      </c>
      <c r="C365" s="1"/>
      <c r="D365" s="3">
        <v>-2060000</v>
      </c>
      <c r="E365" s="3">
        <f t="shared" si="9"/>
        <v>-2060000</v>
      </c>
      <c r="F365" s="13">
        <v>-2060000</v>
      </c>
    </row>
    <row r="366" spans="1:6">
      <c r="A366" s="11" t="s">
        <v>595</v>
      </c>
      <c r="B366" s="2" t="s">
        <v>596</v>
      </c>
      <c r="C366" s="3">
        <v>-60000</v>
      </c>
      <c r="D366" s="3">
        <v>-90000</v>
      </c>
      <c r="E366" s="3">
        <f t="shared" si="9"/>
        <v>-30000</v>
      </c>
      <c r="F366" s="13">
        <v>-30000</v>
      </c>
    </row>
    <row r="367" spans="1:6">
      <c r="A367" s="19" t="s">
        <v>592</v>
      </c>
      <c r="B367" s="22"/>
      <c r="C367" s="5">
        <v>-60000</v>
      </c>
      <c r="D367" s="5">
        <v>-2150000</v>
      </c>
      <c r="E367" s="5">
        <f t="shared" si="9"/>
        <v>-2090000</v>
      </c>
      <c r="F367" s="14">
        <v>-2090000</v>
      </c>
    </row>
    <row r="368" spans="1:6">
      <c r="A368" s="11" t="s">
        <v>598</v>
      </c>
      <c r="B368" s="2" t="s">
        <v>599</v>
      </c>
      <c r="C368" s="3">
        <v>-1685000</v>
      </c>
      <c r="D368" s="3">
        <v>-1827000</v>
      </c>
      <c r="E368" s="3">
        <f t="shared" si="9"/>
        <v>-142000</v>
      </c>
      <c r="F368" s="13">
        <v>-1827000</v>
      </c>
    </row>
    <row r="369" spans="1:6">
      <c r="A369" s="11" t="s">
        <v>600</v>
      </c>
      <c r="B369" s="2" t="s">
        <v>601</v>
      </c>
      <c r="C369" s="1"/>
      <c r="D369" s="3">
        <v>-275000</v>
      </c>
      <c r="E369" s="3">
        <f t="shared" si="9"/>
        <v>-275000</v>
      </c>
      <c r="F369" s="13">
        <v>-275000</v>
      </c>
    </row>
    <row r="370" spans="1:6">
      <c r="A370" s="11" t="s">
        <v>602</v>
      </c>
      <c r="B370" s="2" t="s">
        <v>603</v>
      </c>
      <c r="C370" s="3">
        <v>-225000</v>
      </c>
      <c r="D370" s="3">
        <v>-175000</v>
      </c>
      <c r="E370" s="3">
        <f t="shared" si="9"/>
        <v>50000</v>
      </c>
      <c r="F370" s="13">
        <v>-175000</v>
      </c>
    </row>
    <row r="371" spans="1:6">
      <c r="A371" s="11" t="s">
        <v>604</v>
      </c>
      <c r="B371" s="2" t="s">
        <v>605</v>
      </c>
      <c r="C371" s="3">
        <v>-244000</v>
      </c>
      <c r="D371" s="3">
        <v>-391000</v>
      </c>
      <c r="E371" s="3">
        <f t="shared" si="9"/>
        <v>-147000</v>
      </c>
      <c r="F371" s="13">
        <v>-391000</v>
      </c>
    </row>
    <row r="372" spans="1:6">
      <c r="A372" s="19" t="s">
        <v>597</v>
      </c>
      <c r="B372" s="22"/>
      <c r="C372" s="5">
        <v>-2154000</v>
      </c>
      <c r="D372" s="5">
        <v>-2668000</v>
      </c>
      <c r="E372" s="5">
        <f t="shared" si="9"/>
        <v>-514000</v>
      </c>
      <c r="F372" s="14">
        <v>-2668000</v>
      </c>
    </row>
    <row r="373" spans="1:6">
      <c r="A373" s="11" t="s">
        <v>607</v>
      </c>
      <c r="B373" s="2" t="s">
        <v>608</v>
      </c>
      <c r="C373" s="3">
        <v>-79000</v>
      </c>
      <c r="D373" s="3">
        <v>-81000</v>
      </c>
      <c r="E373" s="3">
        <f t="shared" si="9"/>
        <v>-2000</v>
      </c>
      <c r="F373" s="13">
        <v>-81000</v>
      </c>
    </row>
    <row r="374" spans="1:6">
      <c r="A374" s="19" t="s">
        <v>606</v>
      </c>
      <c r="B374" s="22"/>
      <c r="C374" s="5">
        <v>-79000</v>
      </c>
      <c r="D374" s="5">
        <v>-81000</v>
      </c>
      <c r="E374" s="5">
        <f t="shared" si="9"/>
        <v>-2000</v>
      </c>
      <c r="F374" s="14">
        <v>-81000</v>
      </c>
    </row>
    <row r="375" spans="1:6">
      <c r="A375" s="11" t="s">
        <v>610</v>
      </c>
      <c r="B375" s="16" t="s">
        <v>611</v>
      </c>
      <c r="C375" s="1"/>
      <c r="D375" s="1"/>
      <c r="E375" s="3"/>
      <c r="F375" s="12"/>
    </row>
    <row r="376" spans="1:6">
      <c r="A376" s="11" t="s">
        <v>612</v>
      </c>
      <c r="B376" s="2" t="s">
        <v>613</v>
      </c>
      <c r="C376" s="3">
        <v>-50000</v>
      </c>
      <c r="D376" s="3">
        <v>-13000</v>
      </c>
      <c r="E376" s="3">
        <f t="shared" si="9"/>
        <v>37000</v>
      </c>
      <c r="F376" s="13">
        <v>-13000</v>
      </c>
    </row>
    <row r="377" spans="1:6">
      <c r="A377" s="11" t="s">
        <v>614</v>
      </c>
      <c r="B377" s="2" t="s">
        <v>615</v>
      </c>
      <c r="C377" s="3">
        <v>-1800000</v>
      </c>
      <c r="D377" s="3">
        <v>-1800000</v>
      </c>
      <c r="E377" s="3">
        <f t="shared" si="9"/>
        <v>0</v>
      </c>
      <c r="F377" s="13">
        <v>-1800000</v>
      </c>
    </row>
    <row r="378" spans="1:6">
      <c r="A378" s="11" t="s">
        <v>616</v>
      </c>
      <c r="B378" s="2" t="s">
        <v>617</v>
      </c>
      <c r="C378" s="3">
        <v>-255000</v>
      </c>
      <c r="D378" s="3">
        <v>-255000</v>
      </c>
      <c r="E378" s="3">
        <f t="shared" si="9"/>
        <v>0</v>
      </c>
      <c r="F378" s="13">
        <v>-255000</v>
      </c>
    </row>
    <row r="379" spans="1:6">
      <c r="A379" s="19" t="s">
        <v>609</v>
      </c>
      <c r="B379" s="22"/>
      <c r="C379" s="5">
        <v>-2105000</v>
      </c>
      <c r="D379" s="5">
        <v>-2068000</v>
      </c>
      <c r="E379" s="5">
        <f t="shared" si="9"/>
        <v>37000</v>
      </c>
      <c r="F379" s="14">
        <v>-2068000</v>
      </c>
    </row>
    <row r="380" spans="1:6">
      <c r="A380" s="11" t="s">
        <v>619</v>
      </c>
      <c r="B380" s="2" t="s">
        <v>620</v>
      </c>
      <c r="C380" s="3">
        <v>-128000</v>
      </c>
      <c r="D380" s="3">
        <v>-122000</v>
      </c>
      <c r="E380" s="3">
        <f t="shared" si="9"/>
        <v>6000</v>
      </c>
      <c r="F380" s="13">
        <v>-122000</v>
      </c>
    </row>
    <row r="381" spans="1:6">
      <c r="A381" s="19" t="s">
        <v>618</v>
      </c>
      <c r="B381" s="22"/>
      <c r="C381" s="5">
        <v>-128000</v>
      </c>
      <c r="D381" s="5">
        <v>-122000</v>
      </c>
      <c r="E381" s="5">
        <f t="shared" si="9"/>
        <v>6000</v>
      </c>
      <c r="F381" s="14">
        <v>-122000</v>
      </c>
    </row>
    <row r="382" spans="1:6">
      <c r="A382" s="11" t="s">
        <v>622</v>
      </c>
      <c r="B382" s="16" t="s">
        <v>623</v>
      </c>
      <c r="C382" s="1"/>
      <c r="D382" s="1"/>
      <c r="E382" s="3"/>
      <c r="F382" s="12"/>
    </row>
    <row r="383" spans="1:6">
      <c r="A383" s="11" t="s">
        <v>624</v>
      </c>
      <c r="B383" s="2" t="s">
        <v>625</v>
      </c>
      <c r="C383" s="3">
        <v>-735000</v>
      </c>
      <c r="D383" s="3">
        <v>-1240000</v>
      </c>
      <c r="E383" s="3">
        <f t="shared" si="9"/>
        <v>-505000</v>
      </c>
      <c r="F383" s="13">
        <v>-1240000</v>
      </c>
    </row>
    <row r="384" spans="1:6">
      <c r="A384" s="11" t="s">
        <v>626</v>
      </c>
      <c r="B384" s="2" t="s">
        <v>627</v>
      </c>
      <c r="C384" s="3">
        <v>-72000</v>
      </c>
      <c r="D384" s="3">
        <v>-72000</v>
      </c>
      <c r="E384" s="3">
        <f t="shared" si="9"/>
        <v>0</v>
      </c>
      <c r="F384" s="13">
        <v>-72000</v>
      </c>
    </row>
    <row r="385" spans="1:6">
      <c r="A385" s="19" t="s">
        <v>621</v>
      </c>
      <c r="B385" s="22"/>
      <c r="C385" s="5">
        <v>-807000</v>
      </c>
      <c r="D385" s="5">
        <v>-1312000</v>
      </c>
      <c r="E385" s="5">
        <f t="shared" si="9"/>
        <v>-505000</v>
      </c>
      <c r="F385" s="14">
        <v>-1312000</v>
      </c>
    </row>
    <row r="386" spans="1:6">
      <c r="A386" s="11" t="s">
        <v>629</v>
      </c>
      <c r="B386" s="2" t="s">
        <v>630</v>
      </c>
      <c r="C386" s="3">
        <v>-113000</v>
      </c>
      <c r="D386" s="3">
        <v>-150000</v>
      </c>
      <c r="E386" s="3">
        <f t="shared" si="9"/>
        <v>-37000</v>
      </c>
      <c r="F386" s="13">
        <v>-150000</v>
      </c>
    </row>
    <row r="387" spans="1:6">
      <c r="A387" s="19" t="s">
        <v>628</v>
      </c>
      <c r="B387" s="22"/>
      <c r="C387" s="5">
        <v>-113000</v>
      </c>
      <c r="D387" s="5">
        <v>-150000</v>
      </c>
      <c r="E387" s="5">
        <f t="shared" si="9"/>
        <v>-37000</v>
      </c>
      <c r="F387" s="14">
        <v>-150000</v>
      </c>
    </row>
    <row r="388" spans="1:6">
      <c r="A388" s="11" t="s">
        <v>632</v>
      </c>
      <c r="B388" s="2" t="s">
        <v>633</v>
      </c>
      <c r="C388" s="3">
        <v>-295000</v>
      </c>
      <c r="D388" s="3">
        <v>-315000</v>
      </c>
      <c r="E388" s="3">
        <f t="shared" si="9"/>
        <v>-20000</v>
      </c>
      <c r="F388" s="13">
        <v>-315000</v>
      </c>
    </row>
    <row r="389" spans="1:6" ht="11.25" customHeight="1">
      <c r="A389" s="19" t="s">
        <v>631</v>
      </c>
      <c r="B389" s="22"/>
      <c r="C389" s="5">
        <v>-295000</v>
      </c>
      <c r="D389" s="5">
        <v>-315000</v>
      </c>
      <c r="E389" s="5">
        <f t="shared" si="9"/>
        <v>-20000</v>
      </c>
      <c r="F389" s="14">
        <v>-315000</v>
      </c>
    </row>
    <row r="390" spans="1:6">
      <c r="A390" s="11" t="s">
        <v>635</v>
      </c>
      <c r="B390" s="2" t="s">
        <v>636</v>
      </c>
      <c r="C390" s="3">
        <v>-8000</v>
      </c>
      <c r="D390" s="3">
        <v>-11000</v>
      </c>
      <c r="E390" s="3">
        <f t="shared" ref="E390:E439" si="10">D390-C390</f>
        <v>-3000</v>
      </c>
      <c r="F390" s="13">
        <v>-6000</v>
      </c>
    </row>
    <row r="391" spans="1:6">
      <c r="A391" s="11" t="s">
        <v>637</v>
      </c>
      <c r="B391" s="2" t="s">
        <v>638</v>
      </c>
      <c r="C391" s="3">
        <v>-1143000</v>
      </c>
      <c r="D391" s="3">
        <v>-1118000</v>
      </c>
      <c r="E391" s="3">
        <f t="shared" si="10"/>
        <v>25000</v>
      </c>
      <c r="F391" s="13">
        <v>-826000</v>
      </c>
    </row>
    <row r="392" spans="1:6">
      <c r="A392" s="19" t="s">
        <v>634</v>
      </c>
      <c r="B392" s="22"/>
      <c r="C392" s="5">
        <v>-1151000</v>
      </c>
      <c r="D392" s="5">
        <v>-1129000</v>
      </c>
      <c r="E392" s="5">
        <f t="shared" si="10"/>
        <v>22000</v>
      </c>
      <c r="F392" s="14">
        <v>-832000</v>
      </c>
    </row>
    <row r="393" spans="1:6">
      <c r="A393" s="25"/>
      <c r="B393" s="4" t="s">
        <v>8</v>
      </c>
      <c r="C393" s="5">
        <v>-185113000</v>
      </c>
      <c r="D393" s="5">
        <v>-176238000</v>
      </c>
      <c r="E393" s="5">
        <f t="shared" si="10"/>
        <v>8875000</v>
      </c>
      <c r="F393" s="14">
        <v>-174651000</v>
      </c>
    </row>
    <row r="394" spans="1:6">
      <c r="A394" s="11" t="s">
        <v>640</v>
      </c>
      <c r="B394" s="16" t="s">
        <v>641</v>
      </c>
      <c r="C394" s="1"/>
      <c r="D394" s="1"/>
      <c r="E394" s="3"/>
      <c r="F394" s="12"/>
    </row>
    <row r="395" spans="1:6">
      <c r="A395" s="11" t="s">
        <v>642</v>
      </c>
      <c r="B395" s="2" t="s">
        <v>643</v>
      </c>
      <c r="C395" s="3">
        <v>-110000</v>
      </c>
      <c r="D395" s="3">
        <v>-90000</v>
      </c>
      <c r="E395" s="3">
        <f t="shared" si="10"/>
        <v>20000</v>
      </c>
      <c r="F395" s="13">
        <v>-90000</v>
      </c>
    </row>
    <row r="396" spans="1:6">
      <c r="A396" s="11" t="s">
        <v>644</v>
      </c>
      <c r="B396" s="2" t="s">
        <v>601</v>
      </c>
      <c r="C396" s="3">
        <v>-300000</v>
      </c>
      <c r="D396" s="1"/>
      <c r="E396" s="3">
        <f t="shared" si="10"/>
        <v>300000</v>
      </c>
      <c r="F396" s="12"/>
    </row>
    <row r="397" spans="1:6">
      <c r="A397" s="11" t="s">
        <v>645</v>
      </c>
      <c r="B397" s="2" t="s">
        <v>646</v>
      </c>
      <c r="C397" s="3">
        <v>-956000</v>
      </c>
      <c r="D397" s="3">
        <v>-768000</v>
      </c>
      <c r="E397" s="3">
        <f t="shared" si="10"/>
        <v>188000</v>
      </c>
      <c r="F397" s="13">
        <v>-768000</v>
      </c>
    </row>
    <row r="398" spans="1:6">
      <c r="A398" s="11" t="s">
        <v>647</v>
      </c>
      <c r="B398" s="2" t="s">
        <v>648</v>
      </c>
      <c r="C398" s="1"/>
      <c r="D398" s="3">
        <v>-48000</v>
      </c>
      <c r="E398" s="3">
        <f t="shared" si="10"/>
        <v>-48000</v>
      </c>
      <c r="F398" s="12"/>
    </row>
    <row r="399" spans="1:6">
      <c r="A399" s="19" t="s">
        <v>639</v>
      </c>
      <c r="B399" s="22"/>
      <c r="C399" s="5">
        <v>-1366000</v>
      </c>
      <c r="D399" s="5">
        <v>-906000</v>
      </c>
      <c r="E399" s="5">
        <f t="shared" si="10"/>
        <v>460000</v>
      </c>
      <c r="F399" s="14">
        <v>-858000</v>
      </c>
    </row>
    <row r="400" spans="1:6">
      <c r="A400" s="25"/>
      <c r="B400" s="4" t="s">
        <v>8</v>
      </c>
      <c r="C400" s="5">
        <v>-1366000</v>
      </c>
      <c r="D400" s="5">
        <v>-906000</v>
      </c>
      <c r="E400" s="5">
        <f t="shared" si="10"/>
        <v>460000</v>
      </c>
      <c r="F400" s="14">
        <v>-858000</v>
      </c>
    </row>
    <row r="401" spans="1:6">
      <c r="A401" s="11" t="s">
        <v>650</v>
      </c>
      <c r="B401" s="16" t="s">
        <v>651</v>
      </c>
      <c r="C401" s="1"/>
      <c r="D401" s="1"/>
      <c r="E401" s="3"/>
      <c r="F401" s="12"/>
    </row>
    <row r="402" spans="1:6">
      <c r="A402" s="11" t="s">
        <v>652</v>
      </c>
      <c r="B402" s="2" t="s">
        <v>653</v>
      </c>
      <c r="C402" s="3">
        <v>-155000</v>
      </c>
      <c r="D402" s="3">
        <v>-239000</v>
      </c>
      <c r="E402" s="3">
        <f t="shared" si="10"/>
        <v>-84000</v>
      </c>
      <c r="F402" s="13">
        <v>-270000</v>
      </c>
    </row>
    <row r="403" spans="1:6">
      <c r="A403" s="11" t="s">
        <v>654</v>
      </c>
      <c r="B403" s="2" t="s">
        <v>655</v>
      </c>
      <c r="C403" s="3">
        <v>-125000</v>
      </c>
      <c r="D403" s="3">
        <v>-500000</v>
      </c>
      <c r="E403" s="3">
        <f t="shared" si="10"/>
        <v>-375000</v>
      </c>
      <c r="F403" s="13">
        <v>-500000</v>
      </c>
    </row>
    <row r="404" spans="1:6">
      <c r="A404" s="19" t="s">
        <v>649</v>
      </c>
      <c r="B404" s="22"/>
      <c r="C404" s="5">
        <v>-280000</v>
      </c>
      <c r="D404" s="5">
        <v>-739000</v>
      </c>
      <c r="E404" s="5">
        <f t="shared" si="10"/>
        <v>-459000</v>
      </c>
      <c r="F404" s="14">
        <v>-770000</v>
      </c>
    </row>
    <row r="405" spans="1:6">
      <c r="A405" s="25"/>
      <c r="B405" s="4" t="s">
        <v>8</v>
      </c>
      <c r="C405" s="5">
        <v>-280000</v>
      </c>
      <c r="D405" s="5">
        <v>-739000</v>
      </c>
      <c r="E405" s="5">
        <f t="shared" si="10"/>
        <v>-459000</v>
      </c>
      <c r="F405" s="14">
        <v>-770000</v>
      </c>
    </row>
    <row r="406" spans="1:6">
      <c r="A406" s="25"/>
      <c r="B406" s="4" t="s">
        <v>8</v>
      </c>
      <c r="C406" s="5">
        <v>-703123000</v>
      </c>
      <c r="D406" s="5">
        <v>-701014000</v>
      </c>
      <c r="E406" s="5">
        <f t="shared" si="10"/>
        <v>2109000</v>
      </c>
      <c r="F406" s="14">
        <v>-681542000</v>
      </c>
    </row>
    <row r="407" spans="1:6">
      <c r="A407" s="11" t="s">
        <v>657</v>
      </c>
      <c r="B407" s="16" t="s">
        <v>658</v>
      </c>
      <c r="C407" s="1"/>
      <c r="D407" s="1"/>
      <c r="E407" s="3"/>
      <c r="F407" s="12"/>
    </row>
    <row r="408" spans="1:6">
      <c r="A408" s="11" t="s">
        <v>659</v>
      </c>
      <c r="B408" s="2" t="s">
        <v>660</v>
      </c>
      <c r="C408" s="3">
        <v>-34429000</v>
      </c>
      <c r="D408" s="3">
        <v>-41390000</v>
      </c>
      <c r="E408" s="3">
        <f t="shared" si="10"/>
        <v>-6961000</v>
      </c>
      <c r="F408" s="13">
        <v>-41390000</v>
      </c>
    </row>
    <row r="409" spans="1:6">
      <c r="A409" s="19" t="s">
        <v>656</v>
      </c>
      <c r="B409" s="22"/>
      <c r="C409" s="5">
        <v>-34429000</v>
      </c>
      <c r="D409" s="5">
        <v>-41390000</v>
      </c>
      <c r="E409" s="5">
        <f t="shared" si="10"/>
        <v>-6961000</v>
      </c>
      <c r="F409" s="14">
        <v>-41390000</v>
      </c>
    </row>
    <row r="410" spans="1:6">
      <c r="A410" s="25"/>
      <c r="B410" s="4" t="s">
        <v>8</v>
      </c>
      <c r="C410" s="5">
        <v>-34429000</v>
      </c>
      <c r="D410" s="5">
        <v>-41390000</v>
      </c>
      <c r="E410" s="5">
        <f t="shared" si="10"/>
        <v>-6961000</v>
      </c>
      <c r="F410" s="14">
        <v>-41390000</v>
      </c>
    </row>
    <row r="411" spans="1:6">
      <c r="A411" s="11" t="s">
        <v>662</v>
      </c>
      <c r="B411" s="16" t="s">
        <v>663</v>
      </c>
      <c r="C411" s="1"/>
      <c r="D411" s="1"/>
      <c r="E411" s="3"/>
      <c r="F411" s="12"/>
    </row>
    <row r="412" spans="1:6">
      <c r="A412" s="11" t="s">
        <v>664</v>
      </c>
      <c r="B412" s="2" t="s">
        <v>665</v>
      </c>
      <c r="C412" s="3">
        <v>-600000</v>
      </c>
      <c r="D412" s="3">
        <v>-600000</v>
      </c>
      <c r="E412" s="3">
        <f t="shared" si="10"/>
        <v>0</v>
      </c>
      <c r="F412" s="13">
        <v>-600000</v>
      </c>
    </row>
    <row r="413" spans="1:6">
      <c r="A413" s="19" t="s">
        <v>661</v>
      </c>
      <c r="B413" s="22"/>
      <c r="C413" s="5">
        <v>-600000</v>
      </c>
      <c r="D413" s="5">
        <v>-600000</v>
      </c>
      <c r="E413" s="5">
        <f t="shared" si="10"/>
        <v>0</v>
      </c>
      <c r="F413" s="14">
        <v>-600000</v>
      </c>
    </row>
    <row r="414" spans="1:6">
      <c r="A414" s="25"/>
      <c r="B414" s="4" t="s">
        <v>8</v>
      </c>
      <c r="C414" s="5">
        <v>-600000</v>
      </c>
      <c r="D414" s="5">
        <v>-600000</v>
      </c>
      <c r="E414" s="5">
        <f t="shared" si="10"/>
        <v>0</v>
      </c>
      <c r="F414" s="14">
        <v>-600000</v>
      </c>
    </row>
    <row r="415" spans="1:6">
      <c r="A415" s="25"/>
      <c r="B415" s="4" t="s">
        <v>8</v>
      </c>
      <c r="C415" s="5">
        <v>-35029000</v>
      </c>
      <c r="D415" s="5">
        <v>-41990000</v>
      </c>
      <c r="E415" s="5">
        <f t="shared" si="10"/>
        <v>-6961000</v>
      </c>
      <c r="F415" s="14">
        <v>-41990000</v>
      </c>
    </row>
    <row r="416" spans="1:6">
      <c r="A416" s="11" t="s">
        <v>667</v>
      </c>
      <c r="B416" s="2" t="s">
        <v>668</v>
      </c>
      <c r="C416" s="3">
        <v>-2000000</v>
      </c>
      <c r="D416" s="1"/>
      <c r="E416" s="3">
        <f t="shared" si="10"/>
        <v>2000000</v>
      </c>
      <c r="F416" s="12"/>
    </row>
    <row r="417" spans="1:6">
      <c r="A417" s="11" t="s">
        <v>669</v>
      </c>
      <c r="B417" s="2" t="s">
        <v>670</v>
      </c>
      <c r="C417" s="3">
        <v>-20000</v>
      </c>
      <c r="D417" s="3">
        <v>-80000</v>
      </c>
      <c r="E417" s="3">
        <f t="shared" si="10"/>
        <v>-60000</v>
      </c>
      <c r="F417" s="13">
        <v>-80000</v>
      </c>
    </row>
    <row r="418" spans="1:6">
      <c r="A418" s="11" t="s">
        <v>671</v>
      </c>
      <c r="B418" s="2" t="s">
        <v>672</v>
      </c>
      <c r="C418" s="3">
        <v>-2000000</v>
      </c>
      <c r="D418" s="3">
        <v>-2000000</v>
      </c>
      <c r="E418" s="3">
        <f t="shared" si="10"/>
        <v>0</v>
      </c>
      <c r="F418" s="13">
        <v>-2000000</v>
      </c>
    </row>
    <row r="419" spans="1:6">
      <c r="A419" s="19" t="s">
        <v>666</v>
      </c>
      <c r="B419" s="22"/>
      <c r="C419" s="5">
        <v>-4020000</v>
      </c>
      <c r="D419" s="5">
        <v>-2080000</v>
      </c>
      <c r="E419" s="5">
        <f t="shared" si="10"/>
        <v>1940000</v>
      </c>
      <c r="F419" s="14">
        <v>-2080000</v>
      </c>
    </row>
    <row r="420" spans="1:6">
      <c r="A420" s="11" t="s">
        <v>674</v>
      </c>
      <c r="B420" s="16" t="s">
        <v>675</v>
      </c>
      <c r="C420" s="1"/>
      <c r="D420" s="1"/>
      <c r="E420" s="3"/>
      <c r="F420" s="12"/>
    </row>
    <row r="421" spans="1:6">
      <c r="A421" s="11" t="s">
        <v>676</v>
      </c>
      <c r="B421" s="2" t="s">
        <v>677</v>
      </c>
      <c r="C421" s="3">
        <v>-1000000</v>
      </c>
      <c r="D421" s="3">
        <v>-2308000</v>
      </c>
      <c r="E421" s="3">
        <f t="shared" si="10"/>
        <v>-1308000</v>
      </c>
      <c r="F421" s="13">
        <v>-2000000</v>
      </c>
    </row>
    <row r="422" spans="1:6">
      <c r="A422" s="19" t="s">
        <v>673</v>
      </c>
      <c r="B422" s="22"/>
      <c r="C422" s="5">
        <v>-1000000</v>
      </c>
      <c r="D422" s="5">
        <v>-2308000</v>
      </c>
      <c r="E422" s="5">
        <f t="shared" si="10"/>
        <v>-1308000</v>
      </c>
      <c r="F422" s="14">
        <v>-2000000</v>
      </c>
    </row>
    <row r="423" spans="1:6">
      <c r="A423" s="25"/>
      <c r="B423" s="4" t="s">
        <v>8</v>
      </c>
      <c r="C423" s="5">
        <v>-5020000</v>
      </c>
      <c r="D423" s="5">
        <v>-4388000</v>
      </c>
      <c r="E423" s="5">
        <f t="shared" si="10"/>
        <v>632000</v>
      </c>
      <c r="F423" s="14">
        <v>-4080000</v>
      </c>
    </row>
    <row r="424" spans="1:6">
      <c r="A424" s="11" t="s">
        <v>679</v>
      </c>
      <c r="B424" s="16" t="s">
        <v>680</v>
      </c>
      <c r="C424" s="1"/>
      <c r="D424" s="1"/>
      <c r="E424" s="3"/>
      <c r="F424" s="12"/>
    </row>
    <row r="425" spans="1:6">
      <c r="A425" s="11" t="s">
        <v>681</v>
      </c>
      <c r="B425" s="2" t="s">
        <v>682</v>
      </c>
      <c r="C425" s="3">
        <v>-89645000</v>
      </c>
      <c r="D425" s="3">
        <v>-85170000</v>
      </c>
      <c r="E425" s="3">
        <f t="shared" si="10"/>
        <v>4475000</v>
      </c>
      <c r="F425" s="13">
        <v>-85170000</v>
      </c>
    </row>
    <row r="426" spans="1:6">
      <c r="A426" s="19" t="s">
        <v>678</v>
      </c>
      <c r="B426" s="22"/>
      <c r="C426" s="5">
        <v>-89645000</v>
      </c>
      <c r="D426" s="5">
        <v>-85170000</v>
      </c>
      <c r="E426" s="5">
        <f t="shared" si="10"/>
        <v>4475000</v>
      </c>
      <c r="F426" s="14">
        <v>-85170000</v>
      </c>
    </row>
    <row r="427" spans="1:6">
      <c r="A427" s="11" t="s">
        <v>684</v>
      </c>
      <c r="B427" s="16" t="s">
        <v>685</v>
      </c>
      <c r="C427" s="1"/>
      <c r="D427" s="1"/>
      <c r="E427" s="3"/>
      <c r="F427" s="12"/>
    </row>
    <row r="428" spans="1:6">
      <c r="A428" s="11" t="s">
        <v>686</v>
      </c>
      <c r="B428" s="2" t="s">
        <v>687</v>
      </c>
      <c r="C428" s="1"/>
      <c r="D428" s="3">
        <v>-30000</v>
      </c>
      <c r="E428" s="3">
        <f t="shared" si="10"/>
        <v>-30000</v>
      </c>
      <c r="F428" s="13">
        <v>-30000</v>
      </c>
    </row>
    <row r="429" spans="1:6">
      <c r="A429" s="11" t="s">
        <v>688</v>
      </c>
      <c r="B429" s="2" t="s">
        <v>689</v>
      </c>
      <c r="C429" s="3">
        <v>-50000</v>
      </c>
      <c r="D429" s="3">
        <v>-60000</v>
      </c>
      <c r="E429" s="3">
        <f t="shared" si="10"/>
        <v>-10000</v>
      </c>
      <c r="F429" s="13">
        <v>-60000</v>
      </c>
    </row>
    <row r="430" spans="1:6">
      <c r="A430" s="11" t="s">
        <v>690</v>
      </c>
      <c r="B430" s="2" t="s">
        <v>691</v>
      </c>
      <c r="C430" s="3">
        <v>-3000000</v>
      </c>
      <c r="D430" s="3">
        <v>-2500000</v>
      </c>
      <c r="E430" s="3">
        <f t="shared" si="10"/>
        <v>500000</v>
      </c>
      <c r="F430" s="13">
        <v>-2500000</v>
      </c>
    </row>
    <row r="431" spans="1:6">
      <c r="A431" s="11" t="s">
        <v>692</v>
      </c>
      <c r="B431" s="2" t="s">
        <v>693</v>
      </c>
      <c r="C431" s="3">
        <v>-6978000</v>
      </c>
      <c r="D431" s="3">
        <v>-6978000</v>
      </c>
      <c r="E431" s="3">
        <f t="shared" si="10"/>
        <v>0</v>
      </c>
      <c r="F431" s="13">
        <v>-6858000</v>
      </c>
    </row>
    <row r="432" spans="1:6">
      <c r="A432" s="19" t="s">
        <v>683</v>
      </c>
      <c r="B432" s="22"/>
      <c r="C432" s="5">
        <v>-10028000</v>
      </c>
      <c r="D432" s="5">
        <v>-9568000</v>
      </c>
      <c r="E432" s="5">
        <f t="shared" si="10"/>
        <v>460000</v>
      </c>
      <c r="F432" s="14">
        <v>-9448000</v>
      </c>
    </row>
    <row r="433" spans="1:6">
      <c r="A433" s="11" t="s">
        <v>695</v>
      </c>
      <c r="B433" s="16" t="s">
        <v>696</v>
      </c>
      <c r="C433" s="1"/>
      <c r="D433" s="1"/>
      <c r="E433" s="3"/>
      <c r="F433" s="12"/>
    </row>
    <row r="434" spans="1:6">
      <c r="A434" s="11" t="s">
        <v>697</v>
      </c>
      <c r="B434" s="2" t="s">
        <v>698</v>
      </c>
      <c r="C434" s="3">
        <v>-50000000</v>
      </c>
      <c r="D434" s="3">
        <v>-30322000</v>
      </c>
      <c r="E434" s="3">
        <f t="shared" si="10"/>
        <v>19678000</v>
      </c>
      <c r="F434" s="13">
        <v>-24298000</v>
      </c>
    </row>
    <row r="435" spans="1:6">
      <c r="A435" s="11" t="s">
        <v>699</v>
      </c>
      <c r="B435" s="2" t="s">
        <v>700</v>
      </c>
      <c r="C435" s="3">
        <v>-20100000</v>
      </c>
      <c r="D435" s="3">
        <v>-16500000</v>
      </c>
      <c r="E435" s="3">
        <f t="shared" si="10"/>
        <v>3600000</v>
      </c>
      <c r="F435" s="13">
        <v>-16500000</v>
      </c>
    </row>
    <row r="436" spans="1:6">
      <c r="A436" s="19" t="s">
        <v>694</v>
      </c>
      <c r="B436" s="22"/>
      <c r="C436" s="5">
        <v>-70100000</v>
      </c>
      <c r="D436" s="5">
        <v>-46822000</v>
      </c>
      <c r="E436" s="5">
        <f t="shared" si="10"/>
        <v>23278000</v>
      </c>
      <c r="F436" s="14">
        <v>-40798000</v>
      </c>
    </row>
    <row r="437" spans="1:6">
      <c r="A437" s="25"/>
      <c r="B437" s="4" t="s">
        <v>8</v>
      </c>
      <c r="C437" s="5">
        <v>-169773000</v>
      </c>
      <c r="D437" s="5">
        <v>-141560000</v>
      </c>
      <c r="E437" s="5">
        <f t="shared" si="10"/>
        <v>28213000</v>
      </c>
      <c r="F437" s="14">
        <v>-135416000</v>
      </c>
    </row>
    <row r="438" spans="1:6" ht="13.5" thickBot="1">
      <c r="A438" s="25"/>
      <c r="B438" s="4" t="s">
        <v>8</v>
      </c>
      <c r="C438" s="5">
        <v>-174793000</v>
      </c>
      <c r="D438" s="5">
        <v>-145948000</v>
      </c>
      <c r="E438" s="5">
        <f t="shared" si="10"/>
        <v>28845000</v>
      </c>
      <c r="F438" s="14">
        <v>-139496000</v>
      </c>
    </row>
    <row r="439" spans="1:6" ht="16.5" thickBot="1">
      <c r="A439" s="17" t="s">
        <v>708</v>
      </c>
      <c r="B439" s="18"/>
      <c r="C439" s="9">
        <v>-2251286000</v>
      </c>
      <c r="D439" s="9">
        <v>-2092674000</v>
      </c>
      <c r="E439" s="9">
        <f t="shared" si="10"/>
        <v>158612000</v>
      </c>
      <c r="F439" s="10">
        <v>-2062000000</v>
      </c>
    </row>
  </sheetData>
  <sheetProtection password="CC49" sheet="1" objects="1" scenarios="1"/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77CB56-775A-416C-B6A9-7802A26463FA}"/>
</file>

<file path=customXml/itemProps2.xml><?xml version="1.0" encoding="utf-8"?>
<ds:datastoreItem xmlns:ds="http://schemas.openxmlformats.org/officeDocument/2006/customXml" ds:itemID="{757A6885-5490-4B06-BB8E-473E75DBD648}"/>
</file>

<file path=customXml/itemProps3.xml><?xml version="1.0" encoding="utf-8"?>
<ds:datastoreItem xmlns:ds="http://schemas.openxmlformats.org/officeDocument/2006/customXml" ds:itemID="{034D71DA-964E-45EC-BBF0-8DFACDEB8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הכנסות</vt:lpstr>
      <vt:lpstr>הכנסות!WPrint_TitlesW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cp:lastPrinted>2021-12-20T11:12:02Z</cp:lastPrinted>
  <dcterms:created xsi:type="dcterms:W3CDTF">2021-12-19T14:10:01Z</dcterms:created>
  <dcterms:modified xsi:type="dcterms:W3CDTF">2022-01-25T12:46:32Z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