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adAb\Desktop\קבצים לשליחה עבור נועה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65" i="1" l="1"/>
  <c r="F1866" i="1" s="1"/>
  <c r="D1865" i="1"/>
  <c r="D1866" i="1" s="1"/>
  <c r="C1865" i="1"/>
  <c r="C1866" i="1" s="1"/>
  <c r="E1864" i="1"/>
  <c r="E1863" i="1"/>
  <c r="E1865" i="1" s="1"/>
  <c r="F1862" i="1"/>
  <c r="D1862" i="1"/>
  <c r="C1862" i="1"/>
  <c r="E1861" i="1"/>
  <c r="E1860" i="1"/>
  <c r="E1862" i="1" s="1"/>
  <c r="F1858" i="1"/>
  <c r="D1858" i="1"/>
  <c r="C1858" i="1"/>
  <c r="E1857" i="1"/>
  <c r="E1856" i="1"/>
  <c r="E1858" i="1" s="1"/>
  <c r="F1855" i="1"/>
  <c r="D1855" i="1"/>
  <c r="C1855" i="1"/>
  <c r="E1854" i="1"/>
  <c r="E1855" i="1" s="1"/>
  <c r="F1853" i="1"/>
  <c r="D1853" i="1"/>
  <c r="C1853" i="1"/>
  <c r="E1852" i="1"/>
  <c r="E1851" i="1"/>
  <c r="E1853" i="1" s="1"/>
  <c r="E1850" i="1"/>
  <c r="E1849" i="1"/>
  <c r="E1848" i="1"/>
  <c r="F1846" i="1"/>
  <c r="D1846" i="1"/>
  <c r="C1846" i="1"/>
  <c r="E1845" i="1"/>
  <c r="E1844" i="1"/>
  <c r="E1846" i="1" s="1"/>
  <c r="F1842" i="1"/>
  <c r="D1842" i="1"/>
  <c r="C1842" i="1"/>
  <c r="E1841" i="1"/>
  <c r="E1840" i="1"/>
  <c r="E1839" i="1"/>
  <c r="E1838" i="1"/>
  <c r="E1837" i="1"/>
  <c r="E1836" i="1"/>
  <c r="E1842" i="1" s="1"/>
  <c r="F1833" i="1"/>
  <c r="F1834" i="1" s="1"/>
  <c r="D1833" i="1"/>
  <c r="D1834" i="1" s="1"/>
  <c r="C1833" i="1"/>
  <c r="C1834" i="1" s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33" i="1" s="1"/>
  <c r="E1834" i="1" s="1"/>
  <c r="F1814" i="1"/>
  <c r="F1815" i="1" s="1"/>
  <c r="D1814" i="1"/>
  <c r="D1815" i="1" s="1"/>
  <c r="C1814" i="1"/>
  <c r="C1815" i="1" s="1"/>
  <c r="E1813" i="1"/>
  <c r="E1812" i="1"/>
  <c r="E1811" i="1"/>
  <c r="E1810" i="1"/>
  <c r="E1809" i="1"/>
  <c r="E1808" i="1"/>
  <c r="E1807" i="1"/>
  <c r="E1806" i="1"/>
  <c r="E1814" i="1" s="1"/>
  <c r="F1804" i="1"/>
  <c r="D1804" i="1"/>
  <c r="C1804" i="1"/>
  <c r="E1803" i="1"/>
  <c r="E1802" i="1"/>
  <c r="E1801" i="1"/>
  <c r="E1800" i="1"/>
  <c r="E1799" i="1"/>
  <c r="E1798" i="1"/>
  <c r="E1797" i="1"/>
  <c r="E1796" i="1"/>
  <c r="E1795" i="1"/>
  <c r="E1794" i="1"/>
  <c r="E1804" i="1" s="1"/>
  <c r="F1792" i="1"/>
  <c r="D1792" i="1"/>
  <c r="C1792" i="1"/>
  <c r="E1791" i="1"/>
  <c r="E1790" i="1"/>
  <c r="E1789" i="1"/>
  <c r="E1788" i="1"/>
  <c r="E1787" i="1"/>
  <c r="E1786" i="1"/>
  <c r="E1785" i="1"/>
  <c r="E1784" i="1"/>
  <c r="E1783" i="1"/>
  <c r="E1782" i="1"/>
  <c r="E1792" i="1" s="1"/>
  <c r="F1780" i="1"/>
  <c r="D1780" i="1"/>
  <c r="C1780" i="1"/>
  <c r="E1779" i="1"/>
  <c r="E1780" i="1" s="1"/>
  <c r="F1778" i="1"/>
  <c r="D1778" i="1"/>
  <c r="C1778" i="1"/>
  <c r="E1777" i="1"/>
  <c r="E1776" i="1"/>
  <c r="E1775" i="1"/>
  <c r="E1778" i="1" s="1"/>
  <c r="F1773" i="1"/>
  <c r="D1773" i="1"/>
  <c r="C1773" i="1"/>
  <c r="E1772" i="1"/>
  <c r="E1773" i="1" s="1"/>
  <c r="F1770" i="1"/>
  <c r="D1770" i="1"/>
  <c r="C1770" i="1"/>
  <c r="E1769" i="1"/>
  <c r="E1768" i="1"/>
  <c r="E1767" i="1"/>
  <c r="E1766" i="1"/>
  <c r="E1770" i="1" s="1"/>
  <c r="F1762" i="1"/>
  <c r="F1763" i="1" s="1"/>
  <c r="D1762" i="1"/>
  <c r="D1763" i="1" s="1"/>
  <c r="C1762" i="1"/>
  <c r="C1763" i="1" s="1"/>
  <c r="E1761" i="1"/>
  <c r="E1760" i="1"/>
  <c r="E1759" i="1"/>
  <c r="E1758" i="1"/>
  <c r="E1757" i="1"/>
  <c r="E1756" i="1"/>
  <c r="E1755" i="1"/>
  <c r="E1754" i="1"/>
  <c r="E1753" i="1"/>
  <c r="E1762" i="1" s="1"/>
  <c r="E1763" i="1" s="1"/>
  <c r="F1750" i="1"/>
  <c r="F1751" i="1" s="1"/>
  <c r="D1750" i="1"/>
  <c r="D1751" i="1" s="1"/>
  <c r="C1750" i="1"/>
  <c r="C1751" i="1" s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50" i="1" s="1"/>
  <c r="E1751" i="1" s="1"/>
  <c r="F1730" i="1"/>
  <c r="F1731" i="1" s="1"/>
  <c r="D1730" i="1"/>
  <c r="D1731" i="1" s="1"/>
  <c r="C1730" i="1"/>
  <c r="C1731" i="1" s="1"/>
  <c r="E1729" i="1"/>
  <c r="E1728" i="1"/>
  <c r="E1730" i="1" s="1"/>
  <c r="E1731" i="1" s="1"/>
  <c r="F1725" i="1"/>
  <c r="F1726" i="1" s="1"/>
  <c r="D1725" i="1"/>
  <c r="D1726" i="1" s="1"/>
  <c r="C1725" i="1"/>
  <c r="C1726" i="1" s="1"/>
  <c r="E1724" i="1"/>
  <c r="E1723" i="1"/>
  <c r="E1722" i="1"/>
  <c r="E1721" i="1"/>
  <c r="E1720" i="1"/>
  <c r="E1719" i="1"/>
  <c r="E1718" i="1"/>
  <c r="E1717" i="1"/>
  <c r="E1716" i="1"/>
  <c r="E1715" i="1"/>
  <c r="E1725" i="1" s="1"/>
  <c r="F1714" i="1"/>
  <c r="D1714" i="1"/>
  <c r="C1714" i="1"/>
  <c r="E1713" i="1"/>
  <c r="E1712" i="1"/>
  <c r="E1711" i="1"/>
  <c r="E1710" i="1"/>
  <c r="E1709" i="1"/>
  <c r="E1708" i="1"/>
  <c r="E1714" i="1" s="1"/>
  <c r="E1707" i="1"/>
  <c r="E1706" i="1"/>
  <c r="F1704" i="1"/>
  <c r="E1704" i="1"/>
  <c r="D1704" i="1"/>
  <c r="C1704" i="1"/>
  <c r="E1703" i="1"/>
  <c r="F1702" i="1"/>
  <c r="D1702" i="1"/>
  <c r="C1702" i="1"/>
  <c r="E1701" i="1"/>
  <c r="E1702" i="1" s="1"/>
  <c r="F1700" i="1"/>
  <c r="D1700" i="1"/>
  <c r="C1700" i="1"/>
  <c r="E1699" i="1"/>
  <c r="E1698" i="1"/>
  <c r="E1697" i="1"/>
  <c r="E1696" i="1"/>
  <c r="E1695" i="1"/>
  <c r="E1694" i="1"/>
  <c r="E1693" i="1"/>
  <c r="E1700" i="1" s="1"/>
  <c r="F1691" i="1"/>
  <c r="D1691" i="1"/>
  <c r="C1691" i="1"/>
  <c r="E1690" i="1"/>
  <c r="E1691" i="1" s="1"/>
  <c r="F1689" i="1"/>
  <c r="D1689" i="1"/>
  <c r="C1689" i="1"/>
  <c r="E1688" i="1"/>
  <c r="E1687" i="1"/>
  <c r="E1686" i="1"/>
  <c r="E1685" i="1"/>
  <c r="E1684" i="1"/>
  <c r="E1689" i="1" s="1"/>
  <c r="F1683" i="1"/>
  <c r="D1683" i="1"/>
  <c r="C1683" i="1"/>
  <c r="E1682" i="1"/>
  <c r="E1683" i="1" s="1"/>
  <c r="F1680" i="1"/>
  <c r="D1680" i="1"/>
  <c r="C1680" i="1"/>
  <c r="E1679" i="1"/>
  <c r="E1678" i="1"/>
  <c r="E1677" i="1"/>
  <c r="E1676" i="1"/>
  <c r="E1675" i="1"/>
  <c r="E1674" i="1"/>
  <c r="E1673" i="1"/>
  <c r="E1672" i="1"/>
  <c r="E1671" i="1"/>
  <c r="E1670" i="1"/>
  <c r="E1669" i="1"/>
  <c r="E1680" i="1" s="1"/>
  <c r="F1667" i="1"/>
  <c r="D1667" i="1"/>
  <c r="C1667" i="1"/>
  <c r="E1666" i="1"/>
  <c r="E1665" i="1"/>
  <c r="E1664" i="1"/>
  <c r="E1663" i="1"/>
  <c r="E1662" i="1"/>
  <c r="E1661" i="1"/>
  <c r="E1660" i="1"/>
  <c r="E1659" i="1"/>
  <c r="E1667" i="1" s="1"/>
  <c r="F1658" i="1"/>
  <c r="D1658" i="1"/>
  <c r="C1658" i="1"/>
  <c r="E1657" i="1"/>
  <c r="E1656" i="1"/>
  <c r="E1658" i="1" s="1"/>
  <c r="F1655" i="1"/>
  <c r="D1655" i="1"/>
  <c r="C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55" i="1" s="1"/>
  <c r="F1634" i="1"/>
  <c r="D1634" i="1"/>
  <c r="C1634" i="1"/>
  <c r="E1633" i="1"/>
  <c r="E1632" i="1"/>
  <c r="E1631" i="1"/>
  <c r="E1630" i="1"/>
  <c r="E1629" i="1"/>
  <c r="E1628" i="1"/>
  <c r="E1627" i="1"/>
  <c r="E1634" i="1" s="1"/>
  <c r="F1626" i="1"/>
  <c r="D1626" i="1"/>
  <c r="C1626" i="1"/>
  <c r="E1625" i="1"/>
  <c r="E1624" i="1"/>
  <c r="E1623" i="1"/>
  <c r="E1622" i="1"/>
  <c r="E1621" i="1"/>
  <c r="E1620" i="1"/>
  <c r="E1626" i="1" s="1"/>
  <c r="F1619" i="1"/>
  <c r="D1619" i="1"/>
  <c r="C1619" i="1"/>
  <c r="E1618" i="1"/>
  <c r="E1619" i="1" s="1"/>
  <c r="F1617" i="1"/>
  <c r="D1617" i="1"/>
  <c r="C1617" i="1"/>
  <c r="E1616" i="1"/>
  <c r="E1615" i="1"/>
  <c r="E1614" i="1"/>
  <c r="E1613" i="1"/>
  <c r="E1612" i="1"/>
  <c r="E1611" i="1"/>
  <c r="E1610" i="1"/>
  <c r="E1617" i="1" s="1"/>
  <c r="F1609" i="1"/>
  <c r="D1609" i="1"/>
  <c r="C1609" i="1"/>
  <c r="E1608" i="1"/>
  <c r="E1607" i="1"/>
  <c r="E1606" i="1"/>
  <c r="E1605" i="1"/>
  <c r="E1604" i="1"/>
  <c r="E1603" i="1"/>
  <c r="E1609" i="1" s="1"/>
  <c r="F1601" i="1"/>
  <c r="D1601" i="1"/>
  <c r="C1601" i="1"/>
  <c r="E1600" i="1"/>
  <c r="E1599" i="1"/>
  <c r="E1598" i="1"/>
  <c r="E1597" i="1"/>
  <c r="E1596" i="1"/>
  <c r="E1601" i="1" s="1"/>
  <c r="F1595" i="1"/>
  <c r="D1595" i="1"/>
  <c r="C1595" i="1"/>
  <c r="E1594" i="1"/>
  <c r="E1593" i="1"/>
  <c r="E1595" i="1" s="1"/>
  <c r="F1592" i="1"/>
  <c r="D1592" i="1"/>
  <c r="C1592" i="1"/>
  <c r="E1591" i="1"/>
  <c r="E1592" i="1" s="1"/>
  <c r="F1590" i="1"/>
  <c r="D1590" i="1"/>
  <c r="C1590" i="1"/>
  <c r="E1589" i="1"/>
  <c r="E1588" i="1"/>
  <c r="E1587" i="1"/>
  <c r="E1586" i="1"/>
  <c r="E1585" i="1"/>
  <c r="E1590" i="1" s="1"/>
  <c r="F1584" i="1"/>
  <c r="D1584" i="1"/>
  <c r="C1584" i="1"/>
  <c r="E1583" i="1"/>
  <c r="E1584" i="1" s="1"/>
  <c r="F1582" i="1"/>
  <c r="D1582" i="1"/>
  <c r="C1582" i="1"/>
  <c r="E1581" i="1"/>
  <c r="E1580" i="1"/>
  <c r="E1579" i="1"/>
  <c r="E1578" i="1"/>
  <c r="E1577" i="1"/>
  <c r="E1576" i="1"/>
  <c r="E1575" i="1"/>
  <c r="E1574" i="1"/>
  <c r="E1573" i="1"/>
  <c r="E1572" i="1"/>
  <c r="E1582" i="1" s="1"/>
  <c r="F1570" i="1"/>
  <c r="D1570" i="1"/>
  <c r="C1570" i="1"/>
  <c r="E1569" i="1"/>
  <c r="E1570" i="1" s="1"/>
  <c r="F1568" i="1"/>
  <c r="D1568" i="1"/>
  <c r="C1568" i="1"/>
  <c r="E1567" i="1"/>
  <c r="E1566" i="1"/>
  <c r="E1565" i="1"/>
  <c r="E1564" i="1"/>
  <c r="E1563" i="1"/>
  <c r="E1562" i="1"/>
  <c r="E1561" i="1"/>
  <c r="E1560" i="1"/>
  <c r="E1559" i="1"/>
  <c r="E1568" i="1" s="1"/>
  <c r="F1558" i="1"/>
  <c r="D1558" i="1"/>
  <c r="C1558" i="1"/>
  <c r="E1557" i="1"/>
  <c r="E1556" i="1"/>
  <c r="E1558" i="1" s="1"/>
  <c r="F1555" i="1"/>
  <c r="D1555" i="1"/>
  <c r="C1555" i="1"/>
  <c r="E1554" i="1"/>
  <c r="E1553" i="1"/>
  <c r="E1552" i="1"/>
  <c r="E1551" i="1"/>
  <c r="E1555" i="1" s="1"/>
  <c r="F1550" i="1"/>
  <c r="D1550" i="1"/>
  <c r="C1550" i="1"/>
  <c r="E1549" i="1"/>
  <c r="E1550" i="1" s="1"/>
  <c r="F1548" i="1"/>
  <c r="D1548" i="1"/>
  <c r="C1548" i="1"/>
  <c r="E1547" i="1"/>
  <c r="E1546" i="1"/>
  <c r="E1545" i="1"/>
  <c r="E1544" i="1"/>
  <c r="E1543" i="1"/>
  <c r="E1542" i="1"/>
  <c r="E1541" i="1"/>
  <c r="E1540" i="1"/>
  <c r="E1539" i="1"/>
  <c r="E1538" i="1"/>
  <c r="E1537" i="1"/>
  <c r="E1548" i="1" s="1"/>
  <c r="F1536" i="1"/>
  <c r="D1536" i="1"/>
  <c r="C1536" i="1"/>
  <c r="E1535" i="1"/>
  <c r="E1536" i="1" s="1"/>
  <c r="F1533" i="1"/>
  <c r="D1533" i="1"/>
  <c r="C1533" i="1"/>
  <c r="E1532" i="1"/>
  <c r="E1531" i="1"/>
  <c r="E1533" i="1" s="1"/>
  <c r="F1530" i="1"/>
  <c r="D1530" i="1"/>
  <c r="C1530" i="1"/>
  <c r="E1529" i="1"/>
  <c r="E1528" i="1"/>
  <c r="E1530" i="1" s="1"/>
  <c r="F1526" i="1"/>
  <c r="D1526" i="1"/>
  <c r="C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26" i="1" s="1"/>
  <c r="F1510" i="1"/>
  <c r="D1510" i="1"/>
  <c r="C1510" i="1"/>
  <c r="E1509" i="1"/>
  <c r="E1508" i="1"/>
  <c r="E1507" i="1"/>
  <c r="E1506" i="1"/>
  <c r="E1505" i="1"/>
  <c r="E1510" i="1" s="1"/>
  <c r="F1504" i="1"/>
  <c r="D1504" i="1"/>
  <c r="C1504" i="1"/>
  <c r="E1503" i="1"/>
  <c r="E1504" i="1" s="1"/>
  <c r="F1502" i="1"/>
  <c r="D1502" i="1"/>
  <c r="C1502" i="1"/>
  <c r="E1501" i="1"/>
  <c r="E1500" i="1"/>
  <c r="E1499" i="1"/>
  <c r="E1498" i="1"/>
  <c r="E1497" i="1"/>
  <c r="E1496" i="1"/>
  <c r="E1502" i="1" s="1"/>
  <c r="F1495" i="1"/>
  <c r="D1495" i="1"/>
  <c r="C1495" i="1"/>
  <c r="E1494" i="1"/>
  <c r="E1493" i="1"/>
  <c r="E1492" i="1"/>
  <c r="E1491" i="1"/>
  <c r="E1490" i="1"/>
  <c r="E1489" i="1"/>
  <c r="E1488" i="1"/>
  <c r="E1487" i="1"/>
  <c r="E1486" i="1"/>
  <c r="E1485" i="1"/>
  <c r="E1484" i="1"/>
  <c r="E1495" i="1" s="1"/>
  <c r="F1482" i="1"/>
  <c r="D1482" i="1"/>
  <c r="C1482" i="1"/>
  <c r="E1481" i="1"/>
  <c r="E1480" i="1"/>
  <c r="E1482" i="1" s="1"/>
  <c r="F1479" i="1"/>
  <c r="D1479" i="1"/>
  <c r="C1479" i="1"/>
  <c r="E1478" i="1"/>
  <c r="E1477" i="1"/>
  <c r="E1479" i="1" s="1"/>
  <c r="E1476" i="1"/>
  <c r="F1475" i="1"/>
  <c r="D1475" i="1"/>
  <c r="C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75" i="1" s="1"/>
  <c r="F1462" i="1"/>
  <c r="D1462" i="1"/>
  <c r="C1462" i="1"/>
  <c r="E1461" i="1"/>
  <c r="E1460" i="1"/>
  <c r="E1459" i="1"/>
  <c r="E1458" i="1"/>
  <c r="E1457" i="1"/>
  <c r="E1456" i="1"/>
  <c r="E1455" i="1"/>
  <c r="E1454" i="1"/>
  <c r="E1462" i="1" s="1"/>
  <c r="F1452" i="1"/>
  <c r="D1452" i="1"/>
  <c r="C1452" i="1"/>
  <c r="E1451" i="1"/>
  <c r="E1450" i="1"/>
  <c r="E1449" i="1"/>
  <c r="E1448" i="1"/>
  <c r="E1447" i="1"/>
  <c r="E1446" i="1"/>
  <c r="E1445" i="1"/>
  <c r="E1452" i="1" s="1"/>
  <c r="F1443" i="1"/>
  <c r="D1443" i="1"/>
  <c r="C1443" i="1"/>
  <c r="E1442" i="1"/>
  <c r="E1441" i="1"/>
  <c r="E1440" i="1"/>
  <c r="E1439" i="1"/>
  <c r="E1443" i="1" s="1"/>
  <c r="F1437" i="1"/>
  <c r="D1437" i="1"/>
  <c r="C1437" i="1"/>
  <c r="E1436" i="1"/>
  <c r="E1435" i="1"/>
  <c r="E1434" i="1"/>
  <c r="E1433" i="1"/>
  <c r="E1432" i="1"/>
  <c r="E1431" i="1"/>
  <c r="E1430" i="1"/>
  <c r="E1437" i="1" s="1"/>
  <c r="F1428" i="1"/>
  <c r="D1428" i="1"/>
  <c r="C1428" i="1"/>
  <c r="E1427" i="1"/>
  <c r="E1428" i="1" s="1"/>
  <c r="F1426" i="1"/>
  <c r="D1426" i="1"/>
  <c r="C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26" i="1" s="1"/>
  <c r="F1399" i="1"/>
  <c r="F1400" i="1" s="1"/>
  <c r="D1399" i="1"/>
  <c r="D1400" i="1" s="1"/>
  <c r="C1399" i="1"/>
  <c r="C1400" i="1" s="1"/>
  <c r="E1398" i="1"/>
  <c r="E1399" i="1" s="1"/>
  <c r="F1397" i="1"/>
  <c r="D1397" i="1"/>
  <c r="C1397" i="1"/>
  <c r="E1396" i="1"/>
  <c r="E1395" i="1"/>
  <c r="E1394" i="1"/>
  <c r="E1393" i="1"/>
  <c r="E1397" i="1" s="1"/>
  <c r="F1390" i="1"/>
  <c r="F1391" i="1" s="1"/>
  <c r="D1390" i="1"/>
  <c r="D1391" i="1" s="1"/>
  <c r="C1390" i="1"/>
  <c r="C1391" i="1" s="1"/>
  <c r="E1389" i="1"/>
  <c r="E1388" i="1"/>
  <c r="E1390" i="1" s="1"/>
  <c r="F1387" i="1"/>
  <c r="D1387" i="1"/>
  <c r="C1387" i="1"/>
  <c r="E1386" i="1"/>
  <c r="E1385" i="1"/>
  <c r="E1384" i="1"/>
  <c r="E1383" i="1"/>
  <c r="E1387" i="1" s="1"/>
  <c r="F1381" i="1"/>
  <c r="D1381" i="1"/>
  <c r="C1381" i="1"/>
  <c r="E1380" i="1"/>
  <c r="E1379" i="1"/>
  <c r="E1378" i="1"/>
  <c r="E1377" i="1"/>
  <c r="E1376" i="1"/>
  <c r="E1375" i="1"/>
  <c r="E1374" i="1"/>
  <c r="E1373" i="1"/>
  <c r="E1372" i="1"/>
  <c r="E1381" i="1" s="1"/>
  <c r="F1370" i="1"/>
  <c r="D1370" i="1"/>
  <c r="C1370" i="1"/>
  <c r="E1369" i="1"/>
  <c r="E1368" i="1"/>
  <c r="E1367" i="1"/>
  <c r="E1366" i="1"/>
  <c r="E1365" i="1"/>
  <c r="E1364" i="1"/>
  <c r="E1363" i="1"/>
  <c r="E1362" i="1"/>
  <c r="E1361" i="1"/>
  <c r="E1360" i="1"/>
  <c r="E1370" i="1" s="1"/>
  <c r="F1358" i="1"/>
  <c r="D1358" i="1"/>
  <c r="C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58" i="1" s="1"/>
  <c r="F1335" i="1"/>
  <c r="D1335" i="1"/>
  <c r="C1335" i="1"/>
  <c r="E1334" i="1"/>
  <c r="E1333" i="1"/>
  <c r="E1332" i="1"/>
  <c r="E1331" i="1"/>
  <c r="E1335" i="1" s="1"/>
  <c r="F1330" i="1"/>
  <c r="D1330" i="1"/>
  <c r="C1330" i="1"/>
  <c r="E1329" i="1"/>
  <c r="E1328" i="1"/>
  <c r="E1327" i="1"/>
  <c r="E1326" i="1"/>
  <c r="E1325" i="1"/>
  <c r="E1324" i="1"/>
  <c r="E1323" i="1"/>
  <c r="E1322" i="1"/>
  <c r="E1321" i="1"/>
  <c r="E1330" i="1" s="1"/>
  <c r="F1319" i="1"/>
  <c r="D1319" i="1"/>
  <c r="C1319" i="1"/>
  <c r="E1318" i="1"/>
  <c r="E1317" i="1"/>
  <c r="E1319" i="1" s="1"/>
  <c r="F1315" i="1"/>
  <c r="D1315" i="1"/>
  <c r="C1315" i="1"/>
  <c r="E1314" i="1"/>
  <c r="E1313" i="1"/>
  <c r="E1315" i="1" s="1"/>
  <c r="F1311" i="1"/>
  <c r="D1311" i="1"/>
  <c r="C1311" i="1"/>
  <c r="E1310" i="1"/>
  <c r="E1311" i="1" s="1"/>
  <c r="F1307" i="1"/>
  <c r="F1308" i="1" s="1"/>
  <c r="D1307" i="1"/>
  <c r="D1308" i="1" s="1"/>
  <c r="C1307" i="1"/>
  <c r="C1308" i="1" s="1"/>
  <c r="E1306" i="1"/>
  <c r="E1305" i="1"/>
  <c r="E1307" i="1" s="1"/>
  <c r="F1303" i="1"/>
  <c r="D1303" i="1"/>
  <c r="C1303" i="1"/>
  <c r="E1302" i="1"/>
  <c r="E1303" i="1" s="1"/>
  <c r="F1301" i="1"/>
  <c r="D1301" i="1"/>
  <c r="C1301" i="1"/>
  <c r="E1300" i="1"/>
  <c r="E1299" i="1"/>
  <c r="E1298" i="1"/>
  <c r="E1297" i="1"/>
  <c r="E1296" i="1"/>
  <c r="E1301" i="1" s="1"/>
  <c r="F1294" i="1"/>
  <c r="D1294" i="1"/>
  <c r="C1294" i="1"/>
  <c r="E1293" i="1"/>
  <c r="E1292" i="1"/>
  <c r="E1291" i="1"/>
  <c r="E1290" i="1"/>
  <c r="E1289" i="1"/>
  <c r="E1288" i="1"/>
  <c r="E1287" i="1"/>
  <c r="E1286" i="1"/>
  <c r="E1285" i="1"/>
  <c r="E1284" i="1"/>
  <c r="E1283" i="1"/>
  <c r="E1294" i="1" s="1"/>
  <c r="F1281" i="1"/>
  <c r="D1281" i="1"/>
  <c r="C1281" i="1"/>
  <c r="E1280" i="1"/>
  <c r="E1281" i="1" s="1"/>
  <c r="F1278" i="1"/>
  <c r="D1278" i="1"/>
  <c r="C1278" i="1"/>
  <c r="E1277" i="1"/>
  <c r="E1276" i="1"/>
  <c r="E1275" i="1"/>
  <c r="E1278" i="1" s="1"/>
  <c r="F1273" i="1"/>
  <c r="D1273" i="1"/>
  <c r="C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73" i="1" s="1"/>
  <c r="F1258" i="1"/>
  <c r="D1258" i="1"/>
  <c r="C1258" i="1"/>
  <c r="E1257" i="1"/>
  <c r="E1256" i="1"/>
  <c r="E1255" i="1"/>
  <c r="E1254" i="1"/>
  <c r="E1253" i="1"/>
  <c r="E1252" i="1"/>
  <c r="E1251" i="1"/>
  <c r="E1250" i="1"/>
  <c r="E1258" i="1" s="1"/>
  <c r="F1248" i="1"/>
  <c r="D1248" i="1"/>
  <c r="C1248" i="1"/>
  <c r="E1247" i="1"/>
  <c r="E1246" i="1"/>
  <c r="E1245" i="1"/>
  <c r="E1244" i="1"/>
  <c r="E1243" i="1"/>
  <c r="E1242" i="1"/>
  <c r="E1241" i="1"/>
  <c r="E1248" i="1" s="1"/>
  <c r="F1239" i="1"/>
  <c r="D1239" i="1"/>
  <c r="C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39" i="1" s="1"/>
  <c r="F1223" i="1"/>
  <c r="E1223" i="1"/>
  <c r="D1223" i="1"/>
  <c r="C1223" i="1"/>
  <c r="E1222" i="1"/>
  <c r="F1221" i="1"/>
  <c r="D1221" i="1"/>
  <c r="C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21" i="1" s="1"/>
  <c r="E1205" i="1"/>
  <c r="F1203" i="1"/>
  <c r="D1203" i="1"/>
  <c r="C1203" i="1"/>
  <c r="E1202" i="1"/>
  <c r="E1203" i="1" s="1"/>
  <c r="F1201" i="1"/>
  <c r="D1201" i="1"/>
  <c r="C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201" i="1" s="1"/>
  <c r="F1185" i="1"/>
  <c r="E1185" i="1"/>
  <c r="D1185" i="1"/>
  <c r="C1185" i="1"/>
  <c r="E1184" i="1"/>
  <c r="F1183" i="1"/>
  <c r="D1183" i="1"/>
  <c r="C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83" i="1" s="1"/>
  <c r="F1167" i="1"/>
  <c r="D1167" i="1"/>
  <c r="C1167" i="1"/>
  <c r="E1166" i="1"/>
  <c r="E1167" i="1" s="1"/>
  <c r="F1165" i="1"/>
  <c r="D1165" i="1"/>
  <c r="C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65" i="1" s="1"/>
  <c r="F1147" i="1"/>
  <c r="D1147" i="1"/>
  <c r="C1147" i="1"/>
  <c r="E1146" i="1"/>
  <c r="E1147" i="1" s="1"/>
  <c r="F1145" i="1"/>
  <c r="D1145" i="1"/>
  <c r="C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45" i="1" s="1"/>
  <c r="F1128" i="1"/>
  <c r="D1128" i="1"/>
  <c r="C1128" i="1"/>
  <c r="E1127" i="1"/>
  <c r="E1128" i="1" s="1"/>
  <c r="F1126" i="1"/>
  <c r="D1126" i="1"/>
  <c r="C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26" i="1" s="1"/>
  <c r="E1110" i="1"/>
  <c r="F1109" i="1"/>
  <c r="D1109" i="1"/>
  <c r="C1109" i="1"/>
  <c r="E1108" i="1"/>
  <c r="E1109" i="1" s="1"/>
  <c r="F1107" i="1"/>
  <c r="D1107" i="1"/>
  <c r="C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107" i="1" s="1"/>
  <c r="F1093" i="1"/>
  <c r="D1093" i="1"/>
  <c r="C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93" i="1" s="1"/>
  <c r="F1077" i="1"/>
  <c r="D1077" i="1"/>
  <c r="C1077" i="1"/>
  <c r="E1076" i="1"/>
  <c r="E1077" i="1" s="1"/>
  <c r="F1075" i="1"/>
  <c r="D1075" i="1"/>
  <c r="C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75" i="1" s="1"/>
  <c r="F1059" i="1"/>
  <c r="E1059" i="1"/>
  <c r="D1059" i="1"/>
  <c r="C1059" i="1"/>
  <c r="E1058" i="1"/>
  <c r="F1057" i="1"/>
  <c r="D1057" i="1"/>
  <c r="C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57" i="1" s="1"/>
  <c r="F1038" i="1"/>
  <c r="D1038" i="1"/>
  <c r="C1038" i="1"/>
  <c r="E1037" i="1"/>
  <c r="E1038" i="1" s="1"/>
  <c r="F1036" i="1"/>
  <c r="D1036" i="1"/>
  <c r="C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36" i="1" s="1"/>
  <c r="F1018" i="1"/>
  <c r="D1018" i="1"/>
  <c r="C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18" i="1" s="1"/>
  <c r="F1003" i="1"/>
  <c r="D1003" i="1"/>
  <c r="C1003" i="1"/>
  <c r="E1002" i="1"/>
  <c r="E1003" i="1" s="1"/>
  <c r="F1001" i="1"/>
  <c r="D1001" i="1"/>
  <c r="C1001" i="1"/>
  <c r="E1000" i="1"/>
  <c r="E1001" i="1" s="1"/>
  <c r="F998" i="1"/>
  <c r="D998" i="1"/>
  <c r="C998" i="1"/>
  <c r="E997" i="1"/>
  <c r="E998" i="1" s="1"/>
  <c r="F995" i="1"/>
  <c r="D995" i="1"/>
  <c r="C995" i="1"/>
  <c r="E994" i="1"/>
  <c r="E995" i="1" s="1"/>
  <c r="F993" i="1"/>
  <c r="D993" i="1"/>
  <c r="C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93" i="1" s="1"/>
  <c r="F975" i="1"/>
  <c r="D975" i="1"/>
  <c r="C975" i="1"/>
  <c r="E974" i="1"/>
  <c r="E973" i="1"/>
  <c r="E972" i="1"/>
  <c r="E971" i="1"/>
  <c r="E975" i="1" s="1"/>
  <c r="F969" i="1"/>
  <c r="D969" i="1"/>
  <c r="C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69" i="1" s="1"/>
  <c r="F949" i="1"/>
  <c r="D949" i="1"/>
  <c r="C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49" i="1" s="1"/>
  <c r="F909" i="1"/>
  <c r="D909" i="1"/>
  <c r="C909" i="1"/>
  <c r="E908" i="1"/>
  <c r="E907" i="1"/>
  <c r="E906" i="1"/>
  <c r="E905" i="1"/>
  <c r="E904" i="1"/>
  <c r="E909" i="1" s="1"/>
  <c r="F903" i="1"/>
  <c r="D903" i="1"/>
  <c r="C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903" i="1" s="1"/>
  <c r="F871" i="1"/>
  <c r="D871" i="1"/>
  <c r="C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71" i="1" s="1"/>
  <c r="F850" i="1"/>
  <c r="D850" i="1"/>
  <c r="C850" i="1"/>
  <c r="E849" i="1"/>
  <c r="E848" i="1"/>
  <c r="E847" i="1"/>
  <c r="E846" i="1"/>
  <c r="E845" i="1"/>
  <c r="E844" i="1"/>
  <c r="E843" i="1"/>
  <c r="E842" i="1"/>
  <c r="E841" i="1"/>
  <c r="E850" i="1" s="1"/>
  <c r="F839" i="1"/>
  <c r="D839" i="1"/>
  <c r="C839" i="1"/>
  <c r="E838" i="1"/>
  <c r="E837" i="1"/>
  <c r="E836" i="1"/>
  <c r="E839" i="1" s="1"/>
  <c r="F834" i="1"/>
  <c r="D834" i="1"/>
  <c r="C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834" i="1" s="1"/>
  <c r="F791" i="1"/>
  <c r="D791" i="1"/>
  <c r="C791" i="1"/>
  <c r="E790" i="1"/>
  <c r="E789" i="1"/>
  <c r="E788" i="1"/>
  <c r="E787" i="1"/>
  <c r="E786" i="1"/>
  <c r="E785" i="1"/>
  <c r="E791" i="1" s="1"/>
  <c r="F781" i="1"/>
  <c r="F782" i="1" s="1"/>
  <c r="F783" i="1" s="1"/>
  <c r="D781" i="1"/>
  <c r="D782" i="1" s="1"/>
  <c r="C781" i="1"/>
  <c r="C782" i="1" s="1"/>
  <c r="E780" i="1"/>
  <c r="E779" i="1"/>
  <c r="E778" i="1"/>
  <c r="E777" i="1"/>
  <c r="E776" i="1"/>
  <c r="E775" i="1"/>
  <c r="E774" i="1"/>
  <c r="E773" i="1"/>
  <c r="E772" i="1"/>
  <c r="E771" i="1"/>
  <c r="E770" i="1"/>
  <c r="E781" i="1" s="1"/>
  <c r="E782" i="1" s="1"/>
  <c r="F768" i="1"/>
  <c r="D768" i="1"/>
  <c r="C768" i="1"/>
  <c r="E767" i="1"/>
  <c r="E766" i="1"/>
  <c r="E768" i="1" s="1"/>
  <c r="F763" i="1"/>
  <c r="F764" i="1" s="1"/>
  <c r="D763" i="1"/>
  <c r="D764" i="1" s="1"/>
  <c r="C763" i="1"/>
  <c r="C764" i="1" s="1"/>
  <c r="E762" i="1"/>
  <c r="E761" i="1"/>
  <c r="E760" i="1"/>
  <c r="E759" i="1"/>
  <c r="E758" i="1"/>
  <c r="E757" i="1"/>
  <c r="E763" i="1" s="1"/>
  <c r="F755" i="1"/>
  <c r="D755" i="1"/>
  <c r="C755" i="1"/>
  <c r="E754" i="1"/>
  <c r="E753" i="1"/>
  <c r="E755" i="1" s="1"/>
  <c r="F751" i="1"/>
  <c r="D751" i="1"/>
  <c r="C751" i="1"/>
  <c r="E750" i="1"/>
  <c r="E751" i="1" s="1"/>
  <c r="F747" i="1"/>
  <c r="F748" i="1" s="1"/>
  <c r="D747" i="1"/>
  <c r="D748" i="1" s="1"/>
  <c r="C747" i="1"/>
  <c r="C748" i="1" s="1"/>
  <c r="E746" i="1"/>
  <c r="E747" i="1" s="1"/>
  <c r="F745" i="1"/>
  <c r="D745" i="1"/>
  <c r="C745" i="1"/>
  <c r="E744" i="1"/>
  <c r="E743" i="1"/>
  <c r="E745" i="1" s="1"/>
  <c r="F741" i="1"/>
  <c r="D741" i="1"/>
  <c r="C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41" i="1" s="1"/>
  <c r="F727" i="1"/>
  <c r="D727" i="1"/>
  <c r="C727" i="1"/>
  <c r="E726" i="1"/>
  <c r="E727" i="1" s="1"/>
  <c r="F725" i="1"/>
  <c r="D725" i="1"/>
  <c r="C725" i="1"/>
  <c r="E724" i="1"/>
  <c r="E723" i="1"/>
  <c r="E725" i="1" s="1"/>
  <c r="F722" i="1"/>
  <c r="D722" i="1"/>
  <c r="C722" i="1"/>
  <c r="E721" i="1"/>
  <c r="E720" i="1"/>
  <c r="E719" i="1"/>
  <c r="E718" i="1"/>
  <c r="E717" i="1"/>
  <c r="E716" i="1"/>
  <c r="E722" i="1" s="1"/>
  <c r="E715" i="1"/>
  <c r="F714" i="1"/>
  <c r="D714" i="1"/>
  <c r="C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14" i="1" s="1"/>
  <c r="F699" i="1"/>
  <c r="E699" i="1"/>
  <c r="D699" i="1"/>
  <c r="C699" i="1"/>
  <c r="E698" i="1"/>
  <c r="F696" i="1"/>
  <c r="F697" i="1" s="1"/>
  <c r="D696" i="1"/>
  <c r="D697" i="1" s="1"/>
  <c r="C696" i="1"/>
  <c r="C697" i="1" s="1"/>
  <c r="E695" i="1"/>
  <c r="E696" i="1" s="1"/>
  <c r="E697" i="1" s="1"/>
  <c r="F693" i="1"/>
  <c r="D693" i="1"/>
  <c r="C693" i="1"/>
  <c r="E692" i="1"/>
  <c r="E693" i="1" s="1"/>
  <c r="F690" i="1"/>
  <c r="D690" i="1"/>
  <c r="C690" i="1"/>
  <c r="E689" i="1"/>
  <c r="E688" i="1"/>
  <c r="E690" i="1" s="1"/>
  <c r="F685" i="1"/>
  <c r="F686" i="1" s="1"/>
  <c r="D685" i="1"/>
  <c r="D686" i="1" s="1"/>
  <c r="C685" i="1"/>
  <c r="C686" i="1" s="1"/>
  <c r="E684" i="1"/>
  <c r="E685" i="1" s="1"/>
  <c r="F682" i="1"/>
  <c r="D682" i="1"/>
  <c r="C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82" i="1" s="1"/>
  <c r="F659" i="1"/>
  <c r="D659" i="1"/>
  <c r="C659" i="1"/>
  <c r="E658" i="1"/>
  <c r="E659" i="1" s="1"/>
  <c r="F656" i="1"/>
  <c r="D656" i="1"/>
  <c r="C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56" i="1" s="1"/>
  <c r="F641" i="1"/>
  <c r="D641" i="1"/>
  <c r="C641" i="1"/>
  <c r="E640" i="1"/>
  <c r="E639" i="1"/>
  <c r="E638" i="1"/>
  <c r="E637" i="1"/>
  <c r="E636" i="1"/>
  <c r="E635" i="1"/>
  <c r="E641" i="1" s="1"/>
  <c r="F633" i="1"/>
  <c r="D633" i="1"/>
  <c r="C633" i="1"/>
  <c r="E632" i="1"/>
  <c r="E631" i="1"/>
  <c r="E630" i="1"/>
  <c r="E629" i="1"/>
  <c r="E628" i="1"/>
  <c r="E627" i="1"/>
  <c r="E626" i="1"/>
  <c r="E625" i="1"/>
  <c r="E624" i="1"/>
  <c r="E623" i="1"/>
  <c r="E633" i="1" s="1"/>
  <c r="F621" i="1"/>
  <c r="D621" i="1"/>
  <c r="C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21" i="1" s="1"/>
  <c r="F602" i="1"/>
  <c r="D602" i="1"/>
  <c r="C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602" i="1" s="1"/>
  <c r="F581" i="1"/>
  <c r="F582" i="1" s="1"/>
  <c r="D581" i="1"/>
  <c r="D582" i="1" s="1"/>
  <c r="C581" i="1"/>
  <c r="C582" i="1" s="1"/>
  <c r="E580" i="1"/>
  <c r="E579" i="1"/>
  <c r="E578" i="1"/>
  <c r="E577" i="1"/>
  <c r="E576" i="1"/>
  <c r="E575" i="1"/>
  <c r="E581" i="1" s="1"/>
  <c r="F573" i="1"/>
  <c r="D573" i="1"/>
  <c r="C573" i="1"/>
  <c r="E572" i="1"/>
  <c r="E571" i="1"/>
  <c r="E570" i="1"/>
  <c r="E569" i="1"/>
  <c r="E573" i="1" s="1"/>
  <c r="F567" i="1"/>
  <c r="D567" i="1"/>
  <c r="C567" i="1"/>
  <c r="E566" i="1"/>
  <c r="E565" i="1"/>
  <c r="E564" i="1"/>
  <c r="E563" i="1"/>
  <c r="E562" i="1"/>
  <c r="E561" i="1"/>
  <c r="E560" i="1"/>
  <c r="E559" i="1"/>
  <c r="E567" i="1" s="1"/>
  <c r="F557" i="1"/>
  <c r="D557" i="1"/>
  <c r="C557" i="1"/>
  <c r="E556" i="1"/>
  <c r="E555" i="1"/>
  <c r="E554" i="1"/>
  <c r="E553" i="1"/>
  <c r="E552" i="1"/>
  <c r="E551" i="1"/>
  <c r="E550" i="1"/>
  <c r="E549" i="1"/>
  <c r="E548" i="1"/>
  <c r="E547" i="1"/>
  <c r="E557" i="1" s="1"/>
  <c r="F545" i="1"/>
  <c r="D545" i="1"/>
  <c r="C545" i="1"/>
  <c r="E544" i="1"/>
  <c r="E543" i="1"/>
  <c r="E542" i="1"/>
  <c r="E541" i="1"/>
  <c r="E545" i="1" s="1"/>
  <c r="F539" i="1"/>
  <c r="D539" i="1"/>
  <c r="C539" i="1"/>
  <c r="E538" i="1"/>
  <c r="E537" i="1"/>
  <c r="E536" i="1"/>
  <c r="E535" i="1"/>
  <c r="E534" i="1"/>
  <c r="E533" i="1"/>
  <c r="E532" i="1"/>
  <c r="E539" i="1" s="1"/>
  <c r="F530" i="1"/>
  <c r="D530" i="1"/>
  <c r="C530" i="1"/>
  <c r="E529" i="1"/>
  <c r="E528" i="1"/>
  <c r="E527" i="1"/>
  <c r="E526" i="1"/>
  <c r="E530" i="1" s="1"/>
  <c r="F524" i="1"/>
  <c r="D524" i="1"/>
  <c r="C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24" i="1" s="1"/>
  <c r="F502" i="1"/>
  <c r="F503" i="1" s="1"/>
  <c r="E502" i="1"/>
  <c r="D502" i="1"/>
  <c r="D503" i="1" s="1"/>
  <c r="C502" i="1"/>
  <c r="C503" i="1" s="1"/>
  <c r="E501" i="1"/>
  <c r="F500" i="1"/>
  <c r="D500" i="1"/>
  <c r="C500" i="1"/>
  <c r="E499" i="1"/>
  <c r="E498" i="1"/>
  <c r="E500" i="1" s="1"/>
  <c r="F495" i="1"/>
  <c r="F496" i="1" s="1"/>
  <c r="D495" i="1"/>
  <c r="D496" i="1" s="1"/>
  <c r="C495" i="1"/>
  <c r="C496" i="1" s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95" i="1" s="1"/>
  <c r="F466" i="1"/>
  <c r="D466" i="1"/>
  <c r="C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66" i="1" s="1"/>
  <c r="F452" i="1"/>
  <c r="D452" i="1"/>
  <c r="C452" i="1"/>
  <c r="E451" i="1"/>
  <c r="E452" i="1" s="1"/>
  <c r="F450" i="1"/>
  <c r="D450" i="1"/>
  <c r="C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50" i="1" s="1"/>
  <c r="F428" i="1"/>
  <c r="D428" i="1"/>
  <c r="C428" i="1"/>
  <c r="E427" i="1"/>
  <c r="E426" i="1"/>
  <c r="E425" i="1"/>
  <c r="E424" i="1"/>
  <c r="E423" i="1"/>
  <c r="E422" i="1"/>
  <c r="E421" i="1"/>
  <c r="E428" i="1" s="1"/>
  <c r="F419" i="1"/>
  <c r="D419" i="1"/>
  <c r="C419" i="1"/>
  <c r="E418" i="1"/>
  <c r="E417" i="1"/>
  <c r="E416" i="1"/>
  <c r="E415" i="1"/>
  <c r="E414" i="1"/>
  <c r="E413" i="1"/>
  <c r="E412" i="1"/>
  <c r="E411" i="1"/>
  <c r="E410" i="1"/>
  <c r="E419" i="1" s="1"/>
  <c r="F408" i="1"/>
  <c r="D408" i="1"/>
  <c r="C408" i="1"/>
  <c r="E407" i="1"/>
  <c r="E406" i="1"/>
  <c r="E405" i="1"/>
  <c r="E404" i="1"/>
  <c r="E403" i="1"/>
  <c r="E408" i="1" s="1"/>
  <c r="F401" i="1"/>
  <c r="D401" i="1"/>
  <c r="C401" i="1"/>
  <c r="E400" i="1"/>
  <c r="E399" i="1"/>
  <c r="E398" i="1"/>
  <c r="E397" i="1"/>
  <c r="E396" i="1"/>
  <c r="E401" i="1" s="1"/>
  <c r="F394" i="1"/>
  <c r="D394" i="1"/>
  <c r="C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94" i="1" s="1"/>
  <c r="F377" i="1"/>
  <c r="D377" i="1"/>
  <c r="C377" i="1"/>
  <c r="E376" i="1"/>
  <c r="E375" i="1"/>
  <c r="E374" i="1"/>
  <c r="E373" i="1"/>
  <c r="E372" i="1"/>
  <c r="E371" i="1"/>
  <c r="E377" i="1" s="1"/>
  <c r="F370" i="1"/>
  <c r="D370" i="1"/>
  <c r="C370" i="1"/>
  <c r="E369" i="1"/>
  <c r="E368" i="1"/>
  <c r="E367" i="1"/>
  <c r="E366" i="1"/>
  <c r="E365" i="1"/>
  <c r="E364" i="1"/>
  <c r="E370" i="1" s="1"/>
  <c r="F362" i="1"/>
  <c r="D362" i="1"/>
  <c r="C362" i="1"/>
  <c r="E361" i="1"/>
  <c r="E360" i="1"/>
  <c r="E359" i="1"/>
  <c r="E358" i="1"/>
  <c r="E357" i="1"/>
  <c r="E356" i="1"/>
  <c r="E362" i="1" s="1"/>
  <c r="F355" i="1"/>
  <c r="D355" i="1"/>
  <c r="C355" i="1"/>
  <c r="E354" i="1"/>
  <c r="E353" i="1"/>
  <c r="E352" i="1"/>
  <c r="E351" i="1"/>
  <c r="E350" i="1"/>
  <c r="E349" i="1"/>
  <c r="E355" i="1" s="1"/>
  <c r="F348" i="1"/>
  <c r="D348" i="1"/>
  <c r="C348" i="1"/>
  <c r="E347" i="1"/>
  <c r="E346" i="1"/>
  <c r="E348" i="1" s="1"/>
  <c r="F345" i="1"/>
  <c r="D345" i="1"/>
  <c r="C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45" i="1" s="1"/>
  <c r="F320" i="1"/>
  <c r="D320" i="1"/>
  <c r="C320" i="1"/>
  <c r="E319" i="1"/>
  <c r="E318" i="1"/>
  <c r="E317" i="1"/>
  <c r="E316" i="1"/>
  <c r="E315" i="1"/>
  <c r="E320" i="1" s="1"/>
  <c r="F314" i="1"/>
  <c r="D314" i="1"/>
  <c r="C314" i="1"/>
  <c r="E313" i="1"/>
  <c r="E312" i="1"/>
  <c r="E311" i="1"/>
  <c r="E310" i="1"/>
  <c r="E309" i="1"/>
  <c r="E308" i="1"/>
  <c r="E307" i="1"/>
  <c r="E314" i="1" s="1"/>
  <c r="F306" i="1"/>
  <c r="D306" i="1"/>
  <c r="C306" i="1"/>
  <c r="E305" i="1"/>
  <c r="E306" i="1" s="1"/>
  <c r="F304" i="1"/>
  <c r="D304" i="1"/>
  <c r="C304" i="1"/>
  <c r="E303" i="1"/>
  <c r="E302" i="1"/>
  <c r="E304" i="1" s="1"/>
  <c r="F301" i="1"/>
  <c r="D301" i="1"/>
  <c r="C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301" i="1" s="1"/>
  <c r="F276" i="1"/>
  <c r="D276" i="1"/>
  <c r="C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76" i="1" s="1"/>
  <c r="F247" i="1"/>
  <c r="F248" i="1" s="1"/>
  <c r="D247" i="1"/>
  <c r="D248" i="1" s="1"/>
  <c r="C247" i="1"/>
  <c r="C248" i="1" s="1"/>
  <c r="E246" i="1"/>
  <c r="E245" i="1"/>
  <c r="E244" i="1"/>
  <c r="E247" i="1" s="1"/>
  <c r="E248" i="1" s="1"/>
  <c r="F241" i="1"/>
  <c r="F242" i="1" s="1"/>
  <c r="D241" i="1"/>
  <c r="D242" i="1" s="1"/>
  <c r="C241" i="1"/>
  <c r="C242" i="1" s="1"/>
  <c r="E240" i="1"/>
  <c r="E239" i="1"/>
  <c r="E241" i="1" s="1"/>
  <c r="F238" i="1"/>
  <c r="D238" i="1"/>
  <c r="C238" i="1"/>
  <c r="E237" i="1"/>
  <c r="E236" i="1"/>
  <c r="E235" i="1"/>
  <c r="E238" i="1" s="1"/>
  <c r="E234" i="1"/>
  <c r="F231" i="1"/>
  <c r="F232" i="1" s="1"/>
  <c r="D231" i="1"/>
  <c r="D232" i="1" s="1"/>
  <c r="C231" i="1"/>
  <c r="C232" i="1" s="1"/>
  <c r="E230" i="1"/>
  <c r="E229" i="1"/>
  <c r="E228" i="1"/>
  <c r="E231" i="1" s="1"/>
  <c r="E232" i="1" s="1"/>
  <c r="E227" i="1"/>
  <c r="F225" i="1"/>
  <c r="D225" i="1"/>
  <c r="C225" i="1"/>
  <c r="E224" i="1"/>
  <c r="E223" i="1"/>
  <c r="E222" i="1"/>
  <c r="E225" i="1" s="1"/>
  <c r="E221" i="1"/>
  <c r="F219" i="1"/>
  <c r="D219" i="1"/>
  <c r="C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219" i="1" s="1"/>
  <c r="F198" i="1"/>
  <c r="D198" i="1"/>
  <c r="C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98" i="1" s="1"/>
  <c r="F177" i="1"/>
  <c r="F178" i="1" s="1"/>
  <c r="D177" i="1"/>
  <c r="D178" i="1" s="1"/>
  <c r="C177" i="1"/>
  <c r="C178" i="1" s="1"/>
  <c r="E176" i="1"/>
  <c r="E177" i="1" s="1"/>
  <c r="F174" i="1"/>
  <c r="D174" i="1"/>
  <c r="C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74" i="1" s="1"/>
  <c r="F156" i="1"/>
  <c r="D156" i="1"/>
  <c r="C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56" i="1" s="1"/>
  <c r="F141" i="1"/>
  <c r="D141" i="1"/>
  <c r="C141" i="1"/>
  <c r="E140" i="1"/>
  <c r="E139" i="1"/>
  <c r="E138" i="1"/>
  <c r="E137" i="1"/>
  <c r="E136" i="1"/>
  <c r="E135" i="1"/>
  <c r="E134" i="1"/>
  <c r="E133" i="1"/>
  <c r="E141" i="1" s="1"/>
  <c r="F131" i="1"/>
  <c r="D131" i="1"/>
  <c r="C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131" i="1" s="1"/>
  <c r="F96" i="1"/>
  <c r="D96" i="1"/>
  <c r="C96" i="1"/>
  <c r="E95" i="1"/>
  <c r="E94" i="1"/>
  <c r="E93" i="1"/>
  <c r="E92" i="1"/>
  <c r="E91" i="1"/>
  <c r="E90" i="1"/>
  <c r="E89" i="1"/>
  <c r="E96" i="1" s="1"/>
  <c r="E88" i="1"/>
  <c r="F86" i="1"/>
  <c r="D86" i="1"/>
  <c r="C86" i="1"/>
  <c r="E85" i="1"/>
  <c r="E84" i="1"/>
  <c r="E83" i="1"/>
  <c r="E82" i="1"/>
  <c r="E81" i="1"/>
  <c r="E80" i="1"/>
  <c r="E86" i="1" s="1"/>
  <c r="F78" i="1"/>
  <c r="D78" i="1"/>
  <c r="C78" i="1"/>
  <c r="E77" i="1"/>
  <c r="E76" i="1"/>
  <c r="E75" i="1"/>
  <c r="E74" i="1"/>
  <c r="E73" i="1"/>
  <c r="E78" i="1" s="1"/>
  <c r="F71" i="1"/>
  <c r="D71" i="1"/>
  <c r="C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71" i="1" s="1"/>
  <c r="F52" i="1"/>
  <c r="D52" i="1"/>
  <c r="C52" i="1"/>
  <c r="E51" i="1"/>
  <c r="E50" i="1"/>
  <c r="E49" i="1"/>
  <c r="E48" i="1"/>
  <c r="E47" i="1"/>
  <c r="E46" i="1"/>
  <c r="E52" i="1" s="1"/>
  <c r="E45" i="1"/>
  <c r="F44" i="1"/>
  <c r="D44" i="1"/>
  <c r="C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44" i="1" s="1"/>
  <c r="F27" i="1"/>
  <c r="D27" i="1"/>
  <c r="C27" i="1"/>
  <c r="E26" i="1"/>
  <c r="E25" i="1"/>
  <c r="E24" i="1"/>
  <c r="E27" i="1" s="1"/>
  <c r="F22" i="1"/>
  <c r="D22" i="1"/>
  <c r="C22" i="1"/>
  <c r="E21" i="1"/>
  <c r="E20" i="1"/>
  <c r="E22" i="1" s="1"/>
  <c r="E19" i="1"/>
  <c r="F17" i="1"/>
  <c r="D17" i="1"/>
  <c r="C17" i="1"/>
  <c r="E16" i="1"/>
  <c r="E15" i="1"/>
  <c r="E14" i="1"/>
  <c r="E13" i="1"/>
  <c r="E12" i="1"/>
  <c r="E11" i="1"/>
  <c r="E10" i="1"/>
  <c r="E9" i="1"/>
  <c r="E8" i="1"/>
  <c r="E7" i="1"/>
  <c r="E6" i="1"/>
  <c r="E5" i="1"/>
  <c r="E17" i="1" s="1"/>
  <c r="E748" i="1" l="1"/>
  <c r="E783" i="1" s="1"/>
  <c r="E1726" i="1"/>
  <c r="E178" i="1"/>
  <c r="E242" i="1"/>
  <c r="E249" i="1" s="1"/>
  <c r="C249" i="1"/>
  <c r="E764" i="1"/>
  <c r="E1308" i="1"/>
  <c r="F1764" i="1"/>
  <c r="E1815" i="1"/>
  <c r="C1867" i="1"/>
  <c r="E503" i="1"/>
  <c r="D1764" i="1"/>
  <c r="D249" i="1"/>
  <c r="E496" i="1"/>
  <c r="C783" i="1"/>
  <c r="D1867" i="1"/>
  <c r="F249" i="1"/>
  <c r="E582" i="1"/>
  <c r="E686" i="1"/>
  <c r="D783" i="1"/>
  <c r="E1391" i="1"/>
  <c r="E1400" i="1"/>
  <c r="E1764" i="1" s="1"/>
  <c r="C1764" i="1"/>
  <c r="E1866" i="1"/>
  <c r="F1867" i="1"/>
  <c r="F1868" i="1" s="1"/>
  <c r="E1867" i="1" l="1"/>
  <c r="E1868" i="1" s="1"/>
  <c r="D1868" i="1"/>
  <c r="C1868" i="1"/>
</calcChain>
</file>

<file path=xl/sharedStrings.xml><?xml version="1.0" encoding="utf-8"?>
<sst xmlns="http://schemas.openxmlformats.org/spreadsheetml/2006/main" count="3502" uniqueCount="2822">
  <si>
    <t>הצעת התקציב הרגיל 2023 - הוצאות</t>
  </si>
  <si>
    <t>סעיף תקציבי</t>
  </si>
  <si>
    <t>שם סעיף</t>
  </si>
  <si>
    <t>הצעת תקציב 2023</t>
  </si>
  <si>
    <t>תקציב 2022 מעודכן</t>
  </si>
  <si>
    <t>שינוי</t>
  </si>
  <si>
    <t>תקציב 2022 מאושר</t>
  </si>
  <si>
    <t>1611000000</t>
  </si>
  <si>
    <t>**הנהלה**</t>
  </si>
  <si>
    <t>1611000110</t>
  </si>
  <si>
    <t>משכורת ושכר משולבי</t>
  </si>
  <si>
    <t>1611000120</t>
  </si>
  <si>
    <t>ביגוד והבראה</t>
  </si>
  <si>
    <t>1611000130</t>
  </si>
  <si>
    <t>שעות נוספות</t>
  </si>
  <si>
    <t>1611000132</t>
  </si>
  <si>
    <t>שעות כוננות</t>
  </si>
  <si>
    <t>1611000140</t>
  </si>
  <si>
    <t>הוצאות רכב</t>
  </si>
  <si>
    <t>1611000141</t>
  </si>
  <si>
    <t>ליסינג - הנהלה</t>
  </si>
  <si>
    <t>1611000142</t>
  </si>
  <si>
    <t>דלק הנהלה</t>
  </si>
  <si>
    <t>1611000300</t>
  </si>
  <si>
    <t>משכר זמניים</t>
  </si>
  <si>
    <t>1611000470</t>
  </si>
  <si>
    <t>מכונות משרד והחזקתן</t>
  </si>
  <si>
    <t>1611000560</t>
  </si>
  <si>
    <t>מכשירי כתיבה והדפסות</t>
  </si>
  <si>
    <t>1611000580</t>
  </si>
  <si>
    <t>הוצאות שונות</t>
  </si>
  <si>
    <t>1611000751</t>
  </si>
  <si>
    <t>פרוייקטים ראה"ע</t>
  </si>
  <si>
    <t>611000</t>
  </si>
  <si>
    <t>1611200000</t>
  </si>
  <si>
    <t>**מעמד האישה**</t>
  </si>
  <si>
    <t>1611200752</t>
  </si>
  <si>
    <t>מרכז נשים עירוני</t>
  </si>
  <si>
    <t>1611200753</t>
  </si>
  <si>
    <t>מעמד האישה</t>
  </si>
  <si>
    <t>1611200990</t>
  </si>
  <si>
    <t>פע' העצמה לנשים במצבי סיכון</t>
  </si>
  <si>
    <t>611200</t>
  </si>
  <si>
    <t>1611300000</t>
  </si>
  <si>
    <t>**תמיכות**</t>
  </si>
  <si>
    <t>1611300820</t>
  </si>
  <si>
    <t>תמיכות כלליות</t>
  </si>
  <si>
    <t>1611300821</t>
  </si>
  <si>
    <t>תמיכות לחלוקת סלי מזון</t>
  </si>
  <si>
    <t>1611300824</t>
  </si>
  <si>
    <t>תמיכות הסעות מוכש"ר</t>
  </si>
  <si>
    <t>611300</t>
  </si>
  <si>
    <t>1612000000</t>
  </si>
  <si>
    <t>**מבקר**</t>
  </si>
  <si>
    <t>1612000110</t>
  </si>
  <si>
    <t>משכורת ושכר משולבים</t>
  </si>
  <si>
    <t>1612000120</t>
  </si>
  <si>
    <t>הבראה וביגוד</t>
  </si>
  <si>
    <t>1612000130</t>
  </si>
  <si>
    <t>1612000140</t>
  </si>
  <si>
    <t>1612000141</t>
  </si>
  <si>
    <t>ליסינג - מבקר העירייה</t>
  </si>
  <si>
    <t>1612000142</t>
  </si>
  <si>
    <t>דלק מבקרת העירייה</t>
  </si>
  <si>
    <t>1612000431</t>
  </si>
  <si>
    <t>צריכת חשמל</t>
  </si>
  <si>
    <t>1612000432</t>
  </si>
  <si>
    <t>הוצ' מים</t>
  </si>
  <si>
    <t>1612000470</t>
  </si>
  <si>
    <t>אחזקת מכונות</t>
  </si>
  <si>
    <t>1612000510</t>
  </si>
  <si>
    <t>כיבוד</t>
  </si>
  <si>
    <t>1612000520</t>
  </si>
  <si>
    <t>ספרים ועיתונים</t>
  </si>
  <si>
    <t>1612000560</t>
  </si>
  <si>
    <t>1612000740</t>
  </si>
  <si>
    <t>כלים מכשירים וציוד</t>
  </si>
  <si>
    <t>1612000750</t>
  </si>
  <si>
    <t>עבודות קבלניות</t>
  </si>
  <si>
    <t>1612000780</t>
  </si>
  <si>
    <t>הוצאות אחרות</t>
  </si>
  <si>
    <t>612000</t>
  </si>
  <si>
    <t>1612100000</t>
  </si>
  <si>
    <t>**פניות הציבור**</t>
  </si>
  <si>
    <t>1612100110</t>
  </si>
  <si>
    <t>1612100120</t>
  </si>
  <si>
    <t>1612100130</t>
  </si>
  <si>
    <t>1612100131</t>
  </si>
  <si>
    <t>ש"נ קשיחות</t>
  </si>
  <si>
    <t>1612100140</t>
  </si>
  <si>
    <t>1612100300</t>
  </si>
  <si>
    <t>כ"א זמני</t>
  </si>
  <si>
    <t>612100</t>
  </si>
  <si>
    <t>1613000000</t>
  </si>
  <si>
    <t>**לשכת מנכ"ל**</t>
  </si>
  <si>
    <t>1613000110</t>
  </si>
  <si>
    <t>1613000120</t>
  </si>
  <si>
    <t>1613000130</t>
  </si>
  <si>
    <t>1613000131</t>
  </si>
  <si>
    <t>ש.נוספות קשיח</t>
  </si>
  <si>
    <t>1613000132</t>
  </si>
  <si>
    <t>1613000140</t>
  </si>
  <si>
    <t>1613000141</t>
  </si>
  <si>
    <t>ליסינג - מנכ"ל</t>
  </si>
  <si>
    <t>1613000142</t>
  </si>
  <si>
    <t>דלק  לשכת מנכ"ל</t>
  </si>
  <si>
    <t>1613000470</t>
  </si>
  <si>
    <t>1613000560</t>
  </si>
  <si>
    <t>1613000580</t>
  </si>
  <si>
    <t>1613000750</t>
  </si>
  <si>
    <t>וועדת ערר</t>
  </si>
  <si>
    <t>1613000752</t>
  </si>
  <si>
    <t>יוזמות נגישות עירונית</t>
  </si>
  <si>
    <t>1613000780</t>
  </si>
  <si>
    <t>ניקיון מינהל הנהלה</t>
  </si>
  <si>
    <t>1613000830</t>
  </si>
  <si>
    <t>פרוייקטים מיוחדים</t>
  </si>
  <si>
    <t>1613000832</t>
  </si>
  <si>
    <t>יועץ אבטחת מידע</t>
  </si>
  <si>
    <t>1613000833</t>
  </si>
  <si>
    <t>קולות קוראים</t>
  </si>
  <si>
    <t>613000</t>
  </si>
  <si>
    <t>1613100000</t>
  </si>
  <si>
    <t>**פיתוח עיסקי**</t>
  </si>
  <si>
    <t>1613100110</t>
  </si>
  <si>
    <t>1613100470</t>
  </si>
  <si>
    <t>1613100510</t>
  </si>
  <si>
    <t>1613100560</t>
  </si>
  <si>
    <t>מכשירי כתיבה  והדפסות</t>
  </si>
  <si>
    <t>1613100680</t>
  </si>
  <si>
    <t>יזמות טכנולוגית</t>
  </si>
  <si>
    <t>613100</t>
  </si>
  <si>
    <t>1613400000</t>
  </si>
  <si>
    <t>**אגף אסטרטגיה**</t>
  </si>
  <si>
    <t>1613200750</t>
  </si>
  <si>
    <t>אסטרטגיה- פעולות</t>
  </si>
  <si>
    <t>1613200930</t>
  </si>
  <si>
    <t>מרכז מידע ומחקר</t>
  </si>
  <si>
    <t>1613400110</t>
  </si>
  <si>
    <t>1613400120</t>
  </si>
  <si>
    <t>1613400130</t>
  </si>
  <si>
    <t>1613400140</t>
  </si>
  <si>
    <t>613400</t>
  </si>
  <si>
    <t>1614000000</t>
  </si>
  <si>
    <t>**דוברות**</t>
  </si>
  <si>
    <t>1614000110</t>
  </si>
  <si>
    <t>1614000120</t>
  </si>
  <si>
    <t>1614000130</t>
  </si>
  <si>
    <t>1614000132</t>
  </si>
  <si>
    <t>שעות+ש"נ כוננות</t>
  </si>
  <si>
    <t>1614000140</t>
  </si>
  <si>
    <t>1614000141</t>
  </si>
  <si>
    <t>ליסינג דוברות</t>
  </si>
  <si>
    <t>1614000142</t>
  </si>
  <si>
    <t>דלק דובר</t>
  </si>
  <si>
    <t>1614000550</t>
  </si>
  <si>
    <t>פרסומים עירוניים</t>
  </si>
  <si>
    <t>614000</t>
  </si>
  <si>
    <t>1615000000</t>
  </si>
  <si>
    <t>**מינהל אמרכלות**</t>
  </si>
  <si>
    <t>1615000110</t>
  </si>
  <si>
    <t>משכורת ושכר משולב</t>
  </si>
  <si>
    <t>1615000111</t>
  </si>
  <si>
    <t>שכר משרות במעבר</t>
  </si>
  <si>
    <t>1615000112</t>
  </si>
  <si>
    <t>העסקת כ"א מוגבלויות</t>
  </si>
  <si>
    <t>1615000118</t>
  </si>
  <si>
    <t>השתלמויות</t>
  </si>
  <si>
    <t>1615000119</t>
  </si>
  <si>
    <t>דמי חבר</t>
  </si>
  <si>
    <t>1615000120</t>
  </si>
  <si>
    <t>בגוד והבראה</t>
  </si>
  <si>
    <t>1615000130</t>
  </si>
  <si>
    <t>1615000131</t>
  </si>
  <si>
    <t>ש. נוספות קשיח</t>
  </si>
  <si>
    <t>1615000140</t>
  </si>
  <si>
    <t>1615000141</t>
  </si>
  <si>
    <t>ליסינג - אמרכלות</t>
  </si>
  <si>
    <t>1615000142</t>
  </si>
  <si>
    <t>דלק מינהל אמרכלות</t>
  </si>
  <si>
    <t>1615000300</t>
  </si>
  <si>
    <t>כח אדם זמניים</t>
  </si>
  <si>
    <t>1615000440</t>
  </si>
  <si>
    <t>בטוח</t>
  </si>
  <si>
    <t>1615000470</t>
  </si>
  <si>
    <t>1615000510</t>
  </si>
  <si>
    <t>הוצאות כבוד</t>
  </si>
  <si>
    <t>1615000520</t>
  </si>
  <si>
    <t>1615000521</t>
  </si>
  <si>
    <t>1615000530</t>
  </si>
  <si>
    <t>רכב - רכש ולוגיסטיקה</t>
  </si>
  <si>
    <t>1615000531</t>
  </si>
  <si>
    <t>דלק רכש ולוגיסטיקה אח' רכב</t>
  </si>
  <si>
    <t>1615000550</t>
  </si>
  <si>
    <t>גיוס עובדים</t>
  </si>
  <si>
    <t>1615000551</t>
  </si>
  <si>
    <t>1615000560</t>
  </si>
  <si>
    <t>1615000561</t>
  </si>
  <si>
    <t>טפסי עירייה</t>
  </si>
  <si>
    <t>1615000749</t>
  </si>
  <si>
    <t>ביגוד ותווי שי מורים</t>
  </si>
  <si>
    <t>1615000750</t>
  </si>
  <si>
    <t>1615000751</t>
  </si>
  <si>
    <t>מגנזה עירונית</t>
  </si>
  <si>
    <t>1615000752</t>
  </si>
  <si>
    <t>עב' קבלנית מיוחדת</t>
  </si>
  <si>
    <t>1615000753</t>
  </si>
  <si>
    <t>פיתוח הון אנושי</t>
  </si>
  <si>
    <t>1615000754</t>
  </si>
  <si>
    <t>השתת' בבתי דין למשמעת</t>
  </si>
  <si>
    <t>1615000755</t>
  </si>
  <si>
    <t>פעולת הנהלה וועד עובדים</t>
  </si>
  <si>
    <t>1615000780</t>
  </si>
  <si>
    <t>הוצ' שונות</t>
  </si>
  <si>
    <t>1615000782</t>
  </si>
  <si>
    <t>שירותי רווחה לעובד</t>
  </si>
  <si>
    <t>1615000930</t>
  </si>
  <si>
    <t>ציוד יסודי מיחשוב</t>
  </si>
  <si>
    <t>615000</t>
  </si>
  <si>
    <t>**ממונה בטיחות**</t>
  </si>
  <si>
    <t>1615100510</t>
  </si>
  <si>
    <t>1615100520</t>
  </si>
  <si>
    <t>ספרות מיקצועית</t>
  </si>
  <si>
    <t>1615100530</t>
  </si>
  <si>
    <t>רכב - בטיחות בעבודה</t>
  </si>
  <si>
    <t>1615100531</t>
  </si>
  <si>
    <t>דלק מטה בטיחות אח' רכב</t>
  </si>
  <si>
    <t>1615100560</t>
  </si>
  <si>
    <t>מכשירי כתיבה</t>
  </si>
  <si>
    <t>1615100750</t>
  </si>
  <si>
    <t>עב' קבלניות ממונה בטיחות</t>
  </si>
  <si>
    <t>1615100751</t>
  </si>
  <si>
    <t>עיר בריאה</t>
  </si>
  <si>
    <t>1615100752</t>
  </si>
  <si>
    <t>עיר בריאה - מותנה</t>
  </si>
  <si>
    <t>615100</t>
  </si>
  <si>
    <t>1617000000</t>
  </si>
  <si>
    <t>**ייעוץ משפטי**</t>
  </si>
  <si>
    <t>1617000110</t>
  </si>
  <si>
    <t>1617000120</t>
  </si>
  <si>
    <t>1617000130</t>
  </si>
  <si>
    <t>1617000140</t>
  </si>
  <si>
    <t>1617000141</t>
  </si>
  <si>
    <t>ליסינג - יועצת משפטית</t>
  </si>
  <si>
    <t>1617000142</t>
  </si>
  <si>
    <t>דלק</t>
  </si>
  <si>
    <t>1617000470</t>
  </si>
  <si>
    <t>מכונות משרד והחזקת</t>
  </si>
  <si>
    <t>1617000510</t>
  </si>
  <si>
    <t>1617000520</t>
  </si>
  <si>
    <t>ספרים ועתונים</t>
  </si>
  <si>
    <t>1617000560</t>
  </si>
  <si>
    <t>1617000580</t>
  </si>
  <si>
    <t>1617000750</t>
  </si>
  <si>
    <t>1617000990</t>
  </si>
  <si>
    <t>הוצ' ח"פ מיוחדות</t>
  </si>
  <si>
    <t>617000</t>
  </si>
  <si>
    <t>1618000000</t>
  </si>
  <si>
    <t>**תקשוב ותקשורת**</t>
  </si>
  <si>
    <t>1618000110</t>
  </si>
  <si>
    <t>1618000120</t>
  </si>
  <si>
    <t>1618000130</t>
  </si>
  <si>
    <t>1618000132</t>
  </si>
  <si>
    <t>1618000140</t>
  </si>
  <si>
    <t>1618000300</t>
  </si>
  <si>
    <t>1618000470</t>
  </si>
  <si>
    <t>מכונות משרד ואחזקתן</t>
  </si>
  <si>
    <t>1618000510</t>
  </si>
  <si>
    <t>1618000530</t>
  </si>
  <si>
    <t>רכב - רשות המחשוב</t>
  </si>
  <si>
    <t>1618000531</t>
  </si>
  <si>
    <t>דלק רשות מחשוב אח' רכב</t>
  </si>
  <si>
    <t>1618000540</t>
  </si>
  <si>
    <t>טלפון ודאר עירוני</t>
  </si>
  <si>
    <t>1618000560</t>
  </si>
  <si>
    <t>1618000580</t>
  </si>
  <si>
    <t>1618000750</t>
  </si>
  <si>
    <t>1618000759</t>
  </si>
  <si>
    <t>אוטומציה כלל עירונית</t>
  </si>
  <si>
    <t>1618000931</t>
  </si>
  <si>
    <t>י.מיחשוב עירוני</t>
  </si>
  <si>
    <t>618000</t>
  </si>
  <si>
    <t>**בחירות**</t>
  </si>
  <si>
    <t>1619000780</t>
  </si>
  <si>
    <t>בחירות</t>
  </si>
  <si>
    <t>619000</t>
  </si>
  <si>
    <t xml:space="preserve">  - סה"כ לפרק  </t>
  </si>
  <si>
    <t>1621000000</t>
  </si>
  <si>
    <t>**מינהל כספי**</t>
  </si>
  <si>
    <t>1621000110</t>
  </si>
  <si>
    <t>1621000120</t>
  </si>
  <si>
    <t>1621000130</t>
  </si>
  <si>
    <t>1621000131</t>
  </si>
  <si>
    <t>1621000140</t>
  </si>
  <si>
    <t>1621000141</t>
  </si>
  <si>
    <t>ליסינג כספים הנהלה</t>
  </si>
  <si>
    <t>1621000142</t>
  </si>
  <si>
    <t>דלק מינהל הכספים הנהלה</t>
  </si>
  <si>
    <t>1621000300</t>
  </si>
  <si>
    <t>שכר זמניים</t>
  </si>
  <si>
    <t>1621000510</t>
  </si>
  <si>
    <t>הוצאות כיבוד</t>
  </si>
  <si>
    <t>1621000520</t>
  </si>
  <si>
    <t>1621000530</t>
  </si>
  <si>
    <t>רכב - כספים</t>
  </si>
  <si>
    <t>1621000531</t>
  </si>
  <si>
    <t>דלק יח' שילוט אח' רכב</t>
  </si>
  <si>
    <t>1621000580</t>
  </si>
  <si>
    <t>1621000742</t>
  </si>
  <si>
    <t>קרן לביטוח עצמי</t>
  </si>
  <si>
    <t>1621000750</t>
  </si>
  <si>
    <t>1621000751</t>
  </si>
  <si>
    <t>ייעוץ ביטוח</t>
  </si>
  <si>
    <t>1621000752</t>
  </si>
  <si>
    <t>שכ"ט תאונות עובדים</t>
  </si>
  <si>
    <t>1621000753</t>
  </si>
  <si>
    <t>יועץ גפ"ן</t>
  </si>
  <si>
    <t>621000</t>
  </si>
  <si>
    <t>1623100000</t>
  </si>
  <si>
    <t>**אגף גביה ואכיפה**</t>
  </si>
  <si>
    <t>1623100110</t>
  </si>
  <si>
    <t>1623100120</t>
  </si>
  <si>
    <t>1623100130</t>
  </si>
  <si>
    <t>1623100131</t>
  </si>
  <si>
    <t>1623100140</t>
  </si>
  <si>
    <t>1623100141</t>
  </si>
  <si>
    <t>ליסינג אגף גביה ושומה</t>
  </si>
  <si>
    <t>1623100142</t>
  </si>
  <si>
    <t>דלק גביה ושומה</t>
  </si>
  <si>
    <t>1623100470</t>
  </si>
  <si>
    <t>1623100510</t>
  </si>
  <si>
    <t>1623100550</t>
  </si>
  <si>
    <t>פרסומים</t>
  </si>
  <si>
    <t>1623100560</t>
  </si>
  <si>
    <t>1623100749</t>
  </si>
  <si>
    <t>בגדי עבודה</t>
  </si>
  <si>
    <t>1623100750</t>
  </si>
  <si>
    <t>1623100751</t>
  </si>
  <si>
    <t>חלוקת חשבונות</t>
  </si>
  <si>
    <t>1623100752</t>
  </si>
  <si>
    <t>הוצאות משפט</t>
  </si>
  <si>
    <t>1623100753</t>
  </si>
  <si>
    <t>מוקד גבייה טלפוני</t>
  </si>
  <si>
    <t>1623100754</t>
  </si>
  <si>
    <t>פעילות אכיפה מנהלית</t>
  </si>
  <si>
    <t>1623100759</t>
  </si>
  <si>
    <t>שוברים והתראות</t>
  </si>
  <si>
    <t>1623100760</t>
  </si>
  <si>
    <t>ניקיון מינהל כספים</t>
  </si>
  <si>
    <t>623100</t>
  </si>
  <si>
    <t>1623200000</t>
  </si>
  <si>
    <t>**אגף שומה**</t>
  </si>
  <si>
    <t>1623200110</t>
  </si>
  <si>
    <t>משכורות ושכר משולב</t>
  </si>
  <si>
    <t>1623200120</t>
  </si>
  <si>
    <t>1623200130</t>
  </si>
  <si>
    <t>1623200140</t>
  </si>
  <si>
    <t>623200</t>
  </si>
  <si>
    <t>**אגף הכנסות אחרות ופיקוח</t>
  </si>
  <si>
    <t>1623300110</t>
  </si>
  <si>
    <t>1623300120</t>
  </si>
  <si>
    <t>1623300130</t>
  </si>
  <si>
    <t>1623300140</t>
  </si>
  <si>
    <t>623300</t>
  </si>
  <si>
    <t>1631000000</t>
  </si>
  <si>
    <t>**הוצאות מימון**</t>
  </si>
  <si>
    <t>1631000610</t>
  </si>
  <si>
    <t>עמלות לבנקים</t>
  </si>
  <si>
    <t>1631000611</t>
  </si>
  <si>
    <t>ע. ניהול תיקים</t>
  </si>
  <si>
    <t>1631000612</t>
  </si>
  <si>
    <t>עמלות בגין עיקולים</t>
  </si>
  <si>
    <t>1631000613</t>
  </si>
  <si>
    <t>עמלות לחב' אשראי</t>
  </si>
  <si>
    <t>631000</t>
  </si>
  <si>
    <t>1632000862</t>
  </si>
  <si>
    <t>הנחת משלם מראש</t>
  </si>
  <si>
    <t>1632000863</t>
  </si>
  <si>
    <t>הנחת ה. קבע</t>
  </si>
  <si>
    <t>632000</t>
  </si>
  <si>
    <t>1649100000</t>
  </si>
  <si>
    <t>**פרעון מילוות**</t>
  </si>
  <si>
    <t>1649100691</t>
  </si>
  <si>
    <t>מילוות קרן</t>
  </si>
  <si>
    <t>1649100692</t>
  </si>
  <si>
    <t>מילוות -ריבית</t>
  </si>
  <si>
    <t>1649100693</t>
  </si>
  <si>
    <t>מילוות - הצמדה</t>
  </si>
  <si>
    <t>649100</t>
  </si>
  <si>
    <t>1711000000</t>
  </si>
  <si>
    <t>**מינהל איכות הסביבה**</t>
  </si>
  <si>
    <t>1711000110</t>
  </si>
  <si>
    <t>1711000120</t>
  </si>
  <si>
    <t>1711000130</t>
  </si>
  <si>
    <t>1711000131</t>
  </si>
  <si>
    <t>1711000132</t>
  </si>
  <si>
    <t>1711000140</t>
  </si>
  <si>
    <t>1711000141</t>
  </si>
  <si>
    <t>ליסינג א. הסביבה הנהלה</t>
  </si>
  <si>
    <t>1711000142</t>
  </si>
  <si>
    <t>דלק א. הסביבה הנהלה</t>
  </si>
  <si>
    <t>1711000431</t>
  </si>
  <si>
    <t>הוצ' חשמל</t>
  </si>
  <si>
    <t>1711000432</t>
  </si>
  <si>
    <t>1711000433</t>
  </si>
  <si>
    <t>הוצ' נקיון_ד.ניהול</t>
  </si>
  <si>
    <t>1711000450</t>
  </si>
  <si>
    <t>רהוט והחזקתו</t>
  </si>
  <si>
    <t>1711000470</t>
  </si>
  <si>
    <t>1711000510</t>
  </si>
  <si>
    <t>1711000530</t>
  </si>
  <si>
    <t>רכב - איכות הסביבה הנהלה</t>
  </si>
  <si>
    <t>1711000531</t>
  </si>
  <si>
    <t>דלק יח' אכיפה אח' רכב</t>
  </si>
  <si>
    <t>1711000560</t>
  </si>
  <si>
    <t>1711000580</t>
  </si>
  <si>
    <t>1711000581</t>
  </si>
  <si>
    <t>מסופונים ליח' אכיפה</t>
  </si>
  <si>
    <t>1711000740</t>
  </si>
  <si>
    <t>1711000750</t>
  </si>
  <si>
    <t>תכנית ניקיון הסברתית</t>
  </si>
  <si>
    <t>1711000752</t>
  </si>
  <si>
    <t>פנוי אסב'ופס' בניין</t>
  </si>
  <si>
    <t>1711000753</t>
  </si>
  <si>
    <t>ניקיון מינהל איכות הסביבה</t>
  </si>
  <si>
    <t>1711000990</t>
  </si>
  <si>
    <t>ח"פ מינהל</t>
  </si>
  <si>
    <t>1711000991</t>
  </si>
  <si>
    <t>תגבור פעולות ניקיון</t>
  </si>
  <si>
    <t>711000</t>
  </si>
  <si>
    <t>1711100000</t>
  </si>
  <si>
    <t>**מרחב מערב**</t>
  </si>
  <si>
    <t>1711100110</t>
  </si>
  <si>
    <t>שכר מינהלה מ.מערב</t>
  </si>
  <si>
    <t>1711100120</t>
  </si>
  <si>
    <t>1711100130</t>
  </si>
  <si>
    <t>1711100131</t>
  </si>
  <si>
    <t>1711100132</t>
  </si>
  <si>
    <t>1711100140</t>
  </si>
  <si>
    <t>1711100300</t>
  </si>
  <si>
    <t>1711100433</t>
  </si>
  <si>
    <t>חומרי ניקוי</t>
  </si>
  <si>
    <t>1711100450</t>
  </si>
  <si>
    <t>ריהוט</t>
  </si>
  <si>
    <t>1711100470</t>
  </si>
  <si>
    <t>מכ' משרד ואחז'</t>
  </si>
  <si>
    <t>1711100510</t>
  </si>
  <si>
    <t>1711100530</t>
  </si>
  <si>
    <t>רכב - מרחב מערב</t>
  </si>
  <si>
    <t>1711100531</t>
  </si>
  <si>
    <t>דלק מרחב מערב אח' רכב</t>
  </si>
  <si>
    <t>1711100560</t>
  </si>
  <si>
    <t>ציוד משרדי</t>
  </si>
  <si>
    <t>1711100580</t>
  </si>
  <si>
    <t>1711100720</t>
  </si>
  <si>
    <t>חומרים-תברואה</t>
  </si>
  <si>
    <t>1711100740</t>
  </si>
  <si>
    <t>כלים וציוד-תברואה</t>
  </si>
  <si>
    <t>1711100751</t>
  </si>
  <si>
    <t>הסכם שכר עובדי ניקיון</t>
  </si>
  <si>
    <t>1711100752</t>
  </si>
  <si>
    <t>קבל' טיאוט מערב</t>
  </si>
  <si>
    <t>1711100753</t>
  </si>
  <si>
    <t>פינוי מכלי אצירה</t>
  </si>
  <si>
    <t>1711100754</t>
  </si>
  <si>
    <t>פינוי אשפה משהב"ט</t>
  </si>
  <si>
    <t>1711100755</t>
  </si>
  <si>
    <t>פינוי גזם וגרוטאות</t>
  </si>
  <si>
    <t>1711100758</t>
  </si>
  <si>
    <t>עב קבלניות שונות</t>
  </si>
  <si>
    <t>711100</t>
  </si>
  <si>
    <t>1711101752</t>
  </si>
  <si>
    <t>גידולים טיאוט מרחב מערב</t>
  </si>
  <si>
    <t>1711101753</t>
  </si>
  <si>
    <t>גידולי אשפה מערב ומזרח</t>
  </si>
  <si>
    <t>711101</t>
  </si>
  <si>
    <t>1711103753</t>
  </si>
  <si>
    <t>פינוי מכולות</t>
  </si>
  <si>
    <t>711103</t>
  </si>
  <si>
    <t>1711110110</t>
  </si>
  <si>
    <t>שכר מערב-אשפה</t>
  </si>
  <si>
    <t>1711110120</t>
  </si>
  <si>
    <t>1711110130</t>
  </si>
  <si>
    <t>1711110131</t>
  </si>
  <si>
    <t>1711110132</t>
  </si>
  <si>
    <t>1711110140</t>
  </si>
  <si>
    <t>רכב מערב-אשפה</t>
  </si>
  <si>
    <t>1711110300</t>
  </si>
  <si>
    <t>שכר_כ"א</t>
  </si>
  <si>
    <t>711110</t>
  </si>
  <si>
    <t>1711130110</t>
  </si>
  <si>
    <t>שכר מערב גינון</t>
  </si>
  <si>
    <t>1711130120</t>
  </si>
  <si>
    <t>1711130130</t>
  </si>
  <si>
    <t>1711130132</t>
  </si>
  <si>
    <t>1711130140</t>
  </si>
  <si>
    <t>רכב מערב גינון</t>
  </si>
  <si>
    <t>711130</t>
  </si>
  <si>
    <t>1711300000</t>
  </si>
  <si>
    <t>**מרחב מזרח**</t>
  </si>
  <si>
    <t>1711300110</t>
  </si>
  <si>
    <t>שכר מ.מזרח</t>
  </si>
  <si>
    <t>1711300120</t>
  </si>
  <si>
    <t>1711300130</t>
  </si>
  <si>
    <t>1711300131</t>
  </si>
  <si>
    <t>1711300132</t>
  </si>
  <si>
    <t>1711300140</t>
  </si>
  <si>
    <t>רכב מ.מזרח</t>
  </si>
  <si>
    <t>1711300300</t>
  </si>
  <si>
    <t>1711300433</t>
  </si>
  <si>
    <t>1711300450</t>
  </si>
  <si>
    <t>ריהוט ואחזקתו</t>
  </si>
  <si>
    <t>1711300470</t>
  </si>
  <si>
    <t>מכ' משר'ואחזקתם</t>
  </si>
  <si>
    <t>1711300510</t>
  </si>
  <si>
    <t>הוצ' כיבוד</t>
  </si>
  <si>
    <t>1711300530</t>
  </si>
  <si>
    <t>רכב - מרחב מזרח</t>
  </si>
  <si>
    <t>1711300531</t>
  </si>
  <si>
    <t>דלק מרחב מזרח אח' רכב</t>
  </si>
  <si>
    <t>1711300560</t>
  </si>
  <si>
    <t>1711300580</t>
  </si>
  <si>
    <t>הוצ' אחרות</t>
  </si>
  <si>
    <t>1711300720</t>
  </si>
  <si>
    <t>1711300740</t>
  </si>
  <si>
    <t>ציוד-תברואה</t>
  </si>
  <si>
    <t>1711300750</t>
  </si>
  <si>
    <t>עב' קבל'-שונות</t>
  </si>
  <si>
    <t>1711300751</t>
  </si>
  <si>
    <t>1711300752</t>
  </si>
  <si>
    <t>קבל' טיאוט מזרח</t>
  </si>
  <si>
    <t>1711300753</t>
  </si>
  <si>
    <t>1711300755</t>
  </si>
  <si>
    <t>1711300757</t>
  </si>
  <si>
    <t>תיקונים וחומרים</t>
  </si>
  <si>
    <t>711300</t>
  </si>
  <si>
    <t>1711301752</t>
  </si>
  <si>
    <t>הגדלות טיאוט</t>
  </si>
  <si>
    <t>1711301753</t>
  </si>
  <si>
    <t>גידולים מכולות</t>
  </si>
  <si>
    <t>711301</t>
  </si>
  <si>
    <t>1711310110</t>
  </si>
  <si>
    <t>שכר אשפה מזרח</t>
  </si>
  <si>
    <t>1711310120</t>
  </si>
  <si>
    <t>1711310130</t>
  </si>
  <si>
    <t>1711310131</t>
  </si>
  <si>
    <t>1711310132</t>
  </si>
  <si>
    <t>שעות נוספות כוננות</t>
  </si>
  <si>
    <t>1711310140</t>
  </si>
  <si>
    <t>רכב אשפה</t>
  </si>
  <si>
    <t>711310</t>
  </si>
  <si>
    <t>1711330110</t>
  </si>
  <si>
    <t>שכר מזרח גינון</t>
  </si>
  <si>
    <t>1711330120</t>
  </si>
  <si>
    <t>1711330130</t>
  </si>
  <si>
    <t>1711330131</t>
  </si>
  <si>
    <t>1711330132</t>
  </si>
  <si>
    <t>1711330140</t>
  </si>
  <si>
    <t>רכב מזרח גינון</t>
  </si>
  <si>
    <t>711330</t>
  </si>
  <si>
    <t>1711400000</t>
  </si>
  <si>
    <t>**ממונה תחום גינון**</t>
  </si>
  <si>
    <t>1711400110</t>
  </si>
  <si>
    <t>שכר תחום גינון</t>
  </si>
  <si>
    <t>1711400120</t>
  </si>
  <si>
    <t>1711400130</t>
  </si>
  <si>
    <t>1711400132</t>
  </si>
  <si>
    <t>1711400140</t>
  </si>
  <si>
    <t>אחז' רכב</t>
  </si>
  <si>
    <t>1711400300</t>
  </si>
  <si>
    <t>711400</t>
  </si>
  <si>
    <t>1711410110</t>
  </si>
  <si>
    <t>תכנון פיתוח נופי</t>
  </si>
  <si>
    <t>1711410120</t>
  </si>
  <si>
    <t>1711410130</t>
  </si>
  <si>
    <t>ש. נוספות</t>
  </si>
  <si>
    <t>1711410132</t>
  </si>
  <si>
    <t>שעות+ כוננות</t>
  </si>
  <si>
    <t>1711410140</t>
  </si>
  <si>
    <t>1711410300</t>
  </si>
  <si>
    <t>711410</t>
  </si>
  <si>
    <t>1711500000</t>
  </si>
  <si>
    <t>**ממונה ת. תברואה**</t>
  </si>
  <si>
    <t>1711500110</t>
  </si>
  <si>
    <t>שכר יח תיפעוליות</t>
  </si>
  <si>
    <t>1711500120</t>
  </si>
  <si>
    <t>1711500130</t>
  </si>
  <si>
    <t>1711500132</t>
  </si>
  <si>
    <t>1711500140</t>
  </si>
  <si>
    <t>רכב יח תיפעוליות</t>
  </si>
  <si>
    <t>1711500300</t>
  </si>
  <si>
    <t>1711500510</t>
  </si>
  <si>
    <t>1711500530</t>
  </si>
  <si>
    <t>רכב - יחידת הדברה</t>
  </si>
  <si>
    <t>1711500531</t>
  </si>
  <si>
    <t>דלק יח' הדברה אח' רכב</t>
  </si>
  <si>
    <t>1711500746</t>
  </si>
  <si>
    <t>פחים כתומים</t>
  </si>
  <si>
    <t>1711500747</t>
  </si>
  <si>
    <t>מיחזור אלקטרוניקה פלסטיק</t>
  </si>
  <si>
    <t>1711500752</t>
  </si>
  <si>
    <t>שינוע פסולת לדרום</t>
  </si>
  <si>
    <t>1711500753</t>
  </si>
  <si>
    <t>פינוי טמוני קרקע</t>
  </si>
  <si>
    <t>1711500754</t>
  </si>
  <si>
    <t>פינוי אשפה פנאומטי</t>
  </si>
  <si>
    <t>1711500930</t>
  </si>
  <si>
    <t>מיחשוב המנהל</t>
  </si>
  <si>
    <t>711500</t>
  </si>
  <si>
    <t>1711520000</t>
  </si>
  <si>
    <t>**גיזום עירוני**</t>
  </si>
  <si>
    <t>1711520110</t>
  </si>
  <si>
    <t>שכר יח' גיזום עירונית</t>
  </si>
  <si>
    <t>1711520120</t>
  </si>
  <si>
    <t>1711520130</t>
  </si>
  <si>
    <t>1711520132</t>
  </si>
  <si>
    <t>1711520140</t>
  </si>
  <si>
    <t>711520</t>
  </si>
  <si>
    <t>1711530000</t>
  </si>
  <si>
    <t>**גינון מוסדות **</t>
  </si>
  <si>
    <t>1711530110</t>
  </si>
  <si>
    <t>שכר יח' גינון מוסדות</t>
  </si>
  <si>
    <t>1711530120</t>
  </si>
  <si>
    <t>1711530130</t>
  </si>
  <si>
    <t>1711530132</t>
  </si>
  <si>
    <t>1711530140</t>
  </si>
  <si>
    <t>711530</t>
  </si>
  <si>
    <t>1711540000</t>
  </si>
  <si>
    <t>**יח' מיחזור**</t>
  </si>
  <si>
    <t>1711540110</t>
  </si>
  <si>
    <t>שכר יח' מיחזור</t>
  </si>
  <si>
    <t>1711540120</t>
  </si>
  <si>
    <t>1711540130</t>
  </si>
  <si>
    <t>1711540140</t>
  </si>
  <si>
    <t>1711540530</t>
  </si>
  <si>
    <t>רכב - יחידת מחזור</t>
  </si>
  <si>
    <t>1711540531</t>
  </si>
  <si>
    <t>דלק יח' מחזור אח' רכב</t>
  </si>
  <si>
    <t>1711540720</t>
  </si>
  <si>
    <t>חומרי מיחזור</t>
  </si>
  <si>
    <t>1711540740</t>
  </si>
  <si>
    <t>כלים וציוד מיחזור</t>
  </si>
  <si>
    <t>1711540750</t>
  </si>
  <si>
    <t>איסוף נייר וקרטון</t>
  </si>
  <si>
    <t>711540</t>
  </si>
  <si>
    <t>1711550000</t>
  </si>
  <si>
    <t>**יח' הדברה**</t>
  </si>
  <si>
    <t>1711550110</t>
  </si>
  <si>
    <t>שכר יח' הדברה</t>
  </si>
  <si>
    <t>1711550120</t>
  </si>
  <si>
    <t>1711550130</t>
  </si>
  <si>
    <t>1711550131</t>
  </si>
  <si>
    <t>1711550132</t>
  </si>
  <si>
    <t>1711550140</t>
  </si>
  <si>
    <t>1711550720</t>
  </si>
  <si>
    <t>הדברה</t>
  </si>
  <si>
    <t>711550</t>
  </si>
  <si>
    <t>1711560000</t>
  </si>
  <si>
    <t>**גינון עירוני**</t>
  </si>
  <si>
    <t>1711560431</t>
  </si>
  <si>
    <t>הוצ חשמל</t>
  </si>
  <si>
    <t>1711560432</t>
  </si>
  <si>
    <t>מים להשקייה</t>
  </si>
  <si>
    <t>1711560433</t>
  </si>
  <si>
    <t>ח. ניקיון</t>
  </si>
  <si>
    <t>1711560450</t>
  </si>
  <si>
    <t>1711560510</t>
  </si>
  <si>
    <t>1711560530</t>
  </si>
  <si>
    <t>רכב - יחידת גנון ואחזקה</t>
  </si>
  <si>
    <t>1711560531</t>
  </si>
  <si>
    <t>דלק אגף גינון אח' רכב</t>
  </si>
  <si>
    <t>1711560560</t>
  </si>
  <si>
    <t>1711560721</t>
  </si>
  <si>
    <t>חומרים גינון</t>
  </si>
  <si>
    <t>1711560740</t>
  </si>
  <si>
    <t>כלים וציוד גיזום</t>
  </si>
  <si>
    <t>1711560741</t>
  </si>
  <si>
    <t>כלים וציוד גינון</t>
  </si>
  <si>
    <t>1711560750</t>
  </si>
  <si>
    <t>עב' קבל' גיזום</t>
  </si>
  <si>
    <t>1711560751</t>
  </si>
  <si>
    <t>אחזקת מזרקות</t>
  </si>
  <si>
    <t>1711560752</t>
  </si>
  <si>
    <t>משתלה</t>
  </si>
  <si>
    <t>1711560754</t>
  </si>
  <si>
    <t>רכישת עצים - פיצוי נופי</t>
  </si>
  <si>
    <t>1711560755</t>
  </si>
  <si>
    <t>עב,שיפוץ ושיקום מזרקות</t>
  </si>
  <si>
    <t>1711560756</t>
  </si>
  <si>
    <t>עב' קבלניות גינון</t>
  </si>
  <si>
    <t>1711560757</t>
  </si>
  <si>
    <t>אחז' מתקנים וסככות</t>
  </si>
  <si>
    <t>1711560758</t>
  </si>
  <si>
    <t>אחזקת מתקני משחק</t>
  </si>
  <si>
    <t>1711560930</t>
  </si>
  <si>
    <t>מיחשוב ושידרוג השקייה</t>
  </si>
  <si>
    <t>711560</t>
  </si>
  <si>
    <t>1711561756</t>
  </si>
  <si>
    <t>גידולים -גינון</t>
  </si>
  <si>
    <t>711561</t>
  </si>
  <si>
    <t>1713000000</t>
  </si>
  <si>
    <t>**רישוי עסקים**</t>
  </si>
  <si>
    <t>1713000110</t>
  </si>
  <si>
    <t>שכר רשוי עסקים</t>
  </si>
  <si>
    <t>1713000120</t>
  </si>
  <si>
    <t>1713000130</t>
  </si>
  <si>
    <t>1713000132</t>
  </si>
  <si>
    <t>1713000140</t>
  </si>
  <si>
    <t>1713000470</t>
  </si>
  <si>
    <t>1713000560</t>
  </si>
  <si>
    <t>1713000580</t>
  </si>
  <si>
    <t>1713000740</t>
  </si>
  <si>
    <t>כלים מכשירים</t>
  </si>
  <si>
    <t>1713000750</t>
  </si>
  <si>
    <t>דגימת מזון</t>
  </si>
  <si>
    <t>1713000751</t>
  </si>
  <si>
    <t>קבל' ייעוץ</t>
  </si>
  <si>
    <t>1713000990</t>
  </si>
  <si>
    <t>פעולות לקידום עסקים</t>
  </si>
  <si>
    <t>713000</t>
  </si>
  <si>
    <t>1714000000</t>
  </si>
  <si>
    <t>**וטרינריה**</t>
  </si>
  <si>
    <t>1714000110</t>
  </si>
  <si>
    <t>שכר וטרינריה</t>
  </si>
  <si>
    <t>1714000120</t>
  </si>
  <si>
    <t>1714000130</t>
  </si>
  <si>
    <t>1714000131</t>
  </si>
  <si>
    <t>1714000132</t>
  </si>
  <si>
    <t>1714000140</t>
  </si>
  <si>
    <t>1714000431</t>
  </si>
  <si>
    <t>הוצאות חשמל</t>
  </si>
  <si>
    <t>1714000432</t>
  </si>
  <si>
    <t>1714000450</t>
  </si>
  <si>
    <t>רהוט משרדי</t>
  </si>
  <si>
    <t>1714000470</t>
  </si>
  <si>
    <t>1714000510</t>
  </si>
  <si>
    <t>1714000530</t>
  </si>
  <si>
    <t>רכב - וטרינריה</t>
  </si>
  <si>
    <t>1714000531</t>
  </si>
  <si>
    <t>דלק וטרינריה אח' רכב</t>
  </si>
  <si>
    <t>1714000560</t>
  </si>
  <si>
    <t>צרכי משרד</t>
  </si>
  <si>
    <t>1714000720</t>
  </si>
  <si>
    <t>רישוי וחיסון בע"ח</t>
  </si>
  <si>
    <t>1714000741</t>
  </si>
  <si>
    <t>פיקוח מזון מן החי</t>
  </si>
  <si>
    <t>1714000750</t>
  </si>
  <si>
    <t>עבודות קבלניות - בע"ח</t>
  </si>
  <si>
    <t>1714000751</t>
  </si>
  <si>
    <t>מרפאה</t>
  </si>
  <si>
    <t>1714000752</t>
  </si>
  <si>
    <t>עבודות קבלניות - עיקורים</t>
  </si>
  <si>
    <t>1714000754</t>
  </si>
  <si>
    <t>עבודות קבלניות -  וטרינר</t>
  </si>
  <si>
    <t>1714000780</t>
  </si>
  <si>
    <t>אחזקה</t>
  </si>
  <si>
    <t>1714000781</t>
  </si>
  <si>
    <t>כלביה/חתוליה</t>
  </si>
  <si>
    <t>1714000782</t>
  </si>
  <si>
    <t>מסופונים</t>
  </si>
  <si>
    <t>1714000865</t>
  </si>
  <si>
    <t>החזר הכנסות וטרינריה</t>
  </si>
  <si>
    <t>1714000930</t>
  </si>
  <si>
    <t>מערכת ניהול וטרינריה</t>
  </si>
  <si>
    <t>1714000996</t>
  </si>
  <si>
    <t>החזקת כלבים למטרת אימוץ</t>
  </si>
  <si>
    <t>1714000999</t>
  </si>
  <si>
    <t>מותנה - עיקור חתולים</t>
  </si>
  <si>
    <t>714000</t>
  </si>
  <si>
    <t>1723000000</t>
  </si>
  <si>
    <t>**הג"א**</t>
  </si>
  <si>
    <t>1723000750</t>
  </si>
  <si>
    <t>הוצאות לשעת חירום</t>
  </si>
  <si>
    <t>1723000810</t>
  </si>
  <si>
    <t>הגא כלל ארצי</t>
  </si>
  <si>
    <t>723000</t>
  </si>
  <si>
    <t>1729998110</t>
  </si>
  <si>
    <t>תגבור פיקוח ומוקד קורונה</t>
  </si>
  <si>
    <t>729998</t>
  </si>
  <si>
    <t>1731000000</t>
  </si>
  <si>
    <t>**מינהל הנדסה**</t>
  </si>
  <si>
    <t>1731000110</t>
  </si>
  <si>
    <t>1731000120</t>
  </si>
  <si>
    <t>1731000130</t>
  </si>
  <si>
    <t>1731000140</t>
  </si>
  <si>
    <t>אחזקת  רכב</t>
  </si>
  <si>
    <t>1731000141</t>
  </si>
  <si>
    <t>ליסינג הנדסה הנהלה</t>
  </si>
  <si>
    <t>1731000142</t>
  </si>
  <si>
    <t>דלק מ.הנדסה הנהלה</t>
  </si>
  <si>
    <t>1731000470</t>
  </si>
  <si>
    <t>1731000511</t>
  </si>
  <si>
    <t>1731000520</t>
  </si>
  <si>
    <t>1731000560</t>
  </si>
  <si>
    <t>1731000580</t>
  </si>
  <si>
    <t>1731000749</t>
  </si>
  <si>
    <t>מדים למפקחי בנייה</t>
  </si>
  <si>
    <t>1731000750</t>
  </si>
  <si>
    <t>עב' קבלניות</t>
  </si>
  <si>
    <t>1731000751</t>
  </si>
  <si>
    <t>יעוץ הנגשה</t>
  </si>
  <si>
    <t>1731000752</t>
  </si>
  <si>
    <t>מערכות שמע נגישות עירונית</t>
  </si>
  <si>
    <t>1731000865</t>
  </si>
  <si>
    <t>החזר הכנסות הנדסה</t>
  </si>
  <si>
    <t>1731000930</t>
  </si>
  <si>
    <t>עדכון ותחזוקת מיפוי</t>
  </si>
  <si>
    <t>1731000990</t>
  </si>
  <si>
    <t>ח"פ מינהל הנדסה</t>
  </si>
  <si>
    <t>1731000991</t>
  </si>
  <si>
    <t>731000</t>
  </si>
  <si>
    <t>1731100000</t>
  </si>
  <si>
    <t>**היטל השבחה**</t>
  </si>
  <si>
    <t>1731100110</t>
  </si>
  <si>
    <t>משכורת ושכר</t>
  </si>
  <si>
    <t>1731100120</t>
  </si>
  <si>
    <t>1731100130</t>
  </si>
  <si>
    <t>1731100140</t>
  </si>
  <si>
    <t>731100</t>
  </si>
  <si>
    <t>1732000000</t>
  </si>
  <si>
    <t>**אגף תכנון העיר**</t>
  </si>
  <si>
    <t>1732000110</t>
  </si>
  <si>
    <t>1732000120</t>
  </si>
  <si>
    <t>1732000130</t>
  </si>
  <si>
    <t>1732000140</t>
  </si>
  <si>
    <t>1732000550</t>
  </si>
  <si>
    <t>1732000750</t>
  </si>
  <si>
    <t>1732000752</t>
  </si>
  <si>
    <t>סיורים מקצועיים</t>
  </si>
  <si>
    <t>732000</t>
  </si>
  <si>
    <t>1732300000</t>
  </si>
  <si>
    <t>**אגף מדידות ומיפוי**</t>
  </si>
  <si>
    <t>1732300110</t>
  </si>
  <si>
    <t>1732300120</t>
  </si>
  <si>
    <t>1732300130</t>
  </si>
  <si>
    <t>1732300140</t>
  </si>
  <si>
    <t>732300</t>
  </si>
  <si>
    <t>1733000000</t>
  </si>
  <si>
    <t>**אגף רישוי ופיקוח**</t>
  </si>
  <si>
    <t>1733000110</t>
  </si>
  <si>
    <t>1733000120</t>
  </si>
  <si>
    <t>1733000130</t>
  </si>
  <si>
    <t>שע. נוספות</t>
  </si>
  <si>
    <t>1733000132</t>
  </si>
  <si>
    <t>1733000140</t>
  </si>
  <si>
    <t>1733000141</t>
  </si>
  <si>
    <t>ליסינג פיקוח על הבנייה</t>
  </si>
  <si>
    <t>1733000142</t>
  </si>
  <si>
    <t>דלק פיקוח על הבנייה</t>
  </si>
  <si>
    <t>1733000300</t>
  </si>
  <si>
    <t>1733000530</t>
  </si>
  <si>
    <t>פיקוח על הבנייה</t>
  </si>
  <si>
    <t>1733000531</t>
  </si>
  <si>
    <t>733000</t>
  </si>
  <si>
    <t>1734000000</t>
  </si>
  <si>
    <t>**אגף בניה ציבורית**</t>
  </si>
  <si>
    <t>1734000110</t>
  </si>
  <si>
    <t>1734000120</t>
  </si>
  <si>
    <t>1734000130</t>
  </si>
  <si>
    <t>1734000132</t>
  </si>
  <si>
    <t>1734000140</t>
  </si>
  <si>
    <t>1734000300</t>
  </si>
  <si>
    <t>1734000530</t>
  </si>
  <si>
    <t>רכב תפעול בניה ציבורית</t>
  </si>
  <si>
    <t>1734000531</t>
  </si>
  <si>
    <t>דלק בניה ציבורית</t>
  </si>
  <si>
    <t>734000</t>
  </si>
  <si>
    <t>1736000000</t>
  </si>
  <si>
    <t>**אגף תכנון כבישים**</t>
  </si>
  <si>
    <t>1736000110</t>
  </si>
  <si>
    <t>1736000120</t>
  </si>
  <si>
    <t>1736000130</t>
  </si>
  <si>
    <t>1736000140</t>
  </si>
  <si>
    <t>736000</t>
  </si>
  <si>
    <t>1736100000</t>
  </si>
  <si>
    <t>**אגף תנועה**</t>
  </si>
  <si>
    <t>1736100110</t>
  </si>
  <si>
    <t>1736100120</t>
  </si>
  <si>
    <t>1736100130</t>
  </si>
  <si>
    <t>1736100140</t>
  </si>
  <si>
    <t>1736100141</t>
  </si>
  <si>
    <t>רכב ליסינג תנוע ותכנון הנדסי</t>
  </si>
  <si>
    <t>1736100142</t>
  </si>
  <si>
    <t>דלק תנועה ותכנון הנדסי</t>
  </si>
  <si>
    <t>736100</t>
  </si>
  <si>
    <t>1740000000</t>
  </si>
  <si>
    <t>**מינהל שפ"ע**</t>
  </si>
  <si>
    <t>1740000110</t>
  </si>
  <si>
    <t>1740000120</t>
  </si>
  <si>
    <t>ביגוד והבראה_מינהלה</t>
  </si>
  <si>
    <t>1740000130</t>
  </si>
  <si>
    <t>שעות נוספות מינהלה</t>
  </si>
  <si>
    <t>1740000132</t>
  </si>
  <si>
    <t>1740000140</t>
  </si>
  <si>
    <t>1740000141</t>
  </si>
  <si>
    <t>אחזקת רכב ליסינג</t>
  </si>
  <si>
    <t>1740000142</t>
  </si>
  <si>
    <t>דלק שפ"ע הנהלה</t>
  </si>
  <si>
    <t>1740000431</t>
  </si>
  <si>
    <t>1740000432</t>
  </si>
  <si>
    <t>1740000433</t>
  </si>
  <si>
    <t>הוצאות ניקיון</t>
  </si>
  <si>
    <t>1740000450</t>
  </si>
  <si>
    <t>1740000470</t>
  </si>
  <si>
    <t>מכונות משרד</t>
  </si>
  <si>
    <t>1740000510</t>
  </si>
  <si>
    <t>1740000560</t>
  </si>
  <si>
    <t>1740000580</t>
  </si>
  <si>
    <t>1740000744</t>
  </si>
  <si>
    <t>כלים ומכשירים</t>
  </si>
  <si>
    <t>1740000750</t>
  </si>
  <si>
    <t>1740000751</t>
  </si>
  <si>
    <t>ניקיון מינהל שפ"ע</t>
  </si>
  <si>
    <t>740000</t>
  </si>
  <si>
    <t>1742000000</t>
  </si>
  <si>
    <t>**אחזקת כבישים ומדרכות**</t>
  </si>
  <si>
    <t>1742000110</t>
  </si>
  <si>
    <t>שכר פיתוח כבישים</t>
  </si>
  <si>
    <t>1742000120</t>
  </si>
  <si>
    <t>1742000130</t>
  </si>
  <si>
    <t>1742000131</t>
  </si>
  <si>
    <t>1742000132</t>
  </si>
  <si>
    <t>1742000140</t>
  </si>
  <si>
    <t>רכב פיתוח כבישים</t>
  </si>
  <si>
    <t>1742000141</t>
  </si>
  <si>
    <t>ליסינג - תחום הדרך</t>
  </si>
  <si>
    <t>1742000142</t>
  </si>
  <si>
    <t>דלק שפ"ע-תחום הדרך</t>
  </si>
  <si>
    <t>1742000530</t>
  </si>
  <si>
    <t>רכב - תחום הדרך - שפ"ע</t>
  </si>
  <si>
    <t>1742000531</t>
  </si>
  <si>
    <t>דלק תחום הדרך אח' רכב</t>
  </si>
  <si>
    <t>1742000721</t>
  </si>
  <si>
    <t>צבע כביש מ.התחבורה</t>
  </si>
  <si>
    <t>1742000722</t>
  </si>
  <si>
    <t>חומרים לאחז' כביש ומדרכות</t>
  </si>
  <si>
    <t>1742000723</t>
  </si>
  <si>
    <t>אחז' ריהוט רחוב</t>
  </si>
  <si>
    <t>1742000750</t>
  </si>
  <si>
    <t>1742000753</t>
  </si>
  <si>
    <t>אחז'נתיבי איילון</t>
  </si>
  <si>
    <t>1742000754</t>
  </si>
  <si>
    <t>אחז' מדרכות</t>
  </si>
  <si>
    <t>1742000755</t>
  </si>
  <si>
    <t>תחזוקת ניקוז</t>
  </si>
  <si>
    <t>742000</t>
  </si>
  <si>
    <t>1742100000</t>
  </si>
  <si>
    <t>**אחזקה ושיקום מבנים**</t>
  </si>
  <si>
    <t>1742100110</t>
  </si>
  <si>
    <t>שכר אחז' ושיקום</t>
  </si>
  <si>
    <t>1742100120</t>
  </si>
  <si>
    <t>1742100130</t>
  </si>
  <si>
    <t>1742100132</t>
  </si>
  <si>
    <t>1742100140</t>
  </si>
  <si>
    <t>רכב אחז' ושיקום</t>
  </si>
  <si>
    <t>1742100300</t>
  </si>
  <si>
    <t>1742100420</t>
  </si>
  <si>
    <t>אחזקת מזגנים מפוצלים</t>
  </si>
  <si>
    <t>1742100421</t>
  </si>
  <si>
    <t>אחז' מבני עירייה</t>
  </si>
  <si>
    <t>1742100530</t>
  </si>
  <si>
    <t>רכב - אחזקת מוסדות ציבור</t>
  </si>
  <si>
    <t>1742100531</t>
  </si>
  <si>
    <t>דלק אח' מוסדות ציבור אח' רכב</t>
  </si>
  <si>
    <t>742100</t>
  </si>
  <si>
    <t>1742200000</t>
  </si>
  <si>
    <t>**בית מלאכה ומחסנים**</t>
  </si>
  <si>
    <t>1742200110</t>
  </si>
  <si>
    <t>שכר ב.מלאכה מחסנים</t>
  </si>
  <si>
    <t>1742200120</t>
  </si>
  <si>
    <t>1742200130</t>
  </si>
  <si>
    <t>1742200132</t>
  </si>
  <si>
    <t>1742200140</t>
  </si>
  <si>
    <t>רכב</t>
  </si>
  <si>
    <t>1742200300</t>
  </si>
  <si>
    <t>שכר בתי מלאכה זמני</t>
  </si>
  <si>
    <t>742200</t>
  </si>
  <si>
    <t>1743000000</t>
  </si>
  <si>
    <t>**אגף חשמל תאורה**</t>
  </si>
  <si>
    <t>1743000110</t>
  </si>
  <si>
    <t>שכר אגף חשמל</t>
  </si>
  <si>
    <t>1743000120</t>
  </si>
  <si>
    <t>הבראה ובגוד</t>
  </si>
  <si>
    <t>1743000130</t>
  </si>
  <si>
    <t>1743000132</t>
  </si>
  <si>
    <t>1743000140</t>
  </si>
  <si>
    <t>1743000141</t>
  </si>
  <si>
    <t>ליסינג - אגף חשמל</t>
  </si>
  <si>
    <t>1743000142</t>
  </si>
  <si>
    <t>דלק אגף חשמל</t>
  </si>
  <si>
    <t>1743000530</t>
  </si>
  <si>
    <t>רכב - אגף חשמל</t>
  </si>
  <si>
    <t>1743000531</t>
  </si>
  <si>
    <t>דלק חשמל אח' רכב</t>
  </si>
  <si>
    <t>1743000720</t>
  </si>
  <si>
    <t>חמרים</t>
  </si>
  <si>
    <t>1743000730</t>
  </si>
  <si>
    <t>חשמל תאורת רחוב</t>
  </si>
  <si>
    <t>1743000750</t>
  </si>
  <si>
    <t>1743000751</t>
  </si>
  <si>
    <t>אחזקת רמזורים</t>
  </si>
  <si>
    <t>743000</t>
  </si>
  <si>
    <t>1746000000</t>
  </si>
  <si>
    <t>**אגף גינון ושתילה**</t>
  </si>
  <si>
    <t>1746000751</t>
  </si>
  <si>
    <t>אחז' אנדרטאות בפארקים</t>
  </si>
  <si>
    <t>746000</t>
  </si>
  <si>
    <t>1747200000</t>
  </si>
  <si>
    <t>**אגף חוף הים**</t>
  </si>
  <si>
    <t>1747200110</t>
  </si>
  <si>
    <t>1747200120</t>
  </si>
  <si>
    <t>1747200130</t>
  </si>
  <si>
    <t>1747200131</t>
  </si>
  <si>
    <t>1747200140</t>
  </si>
  <si>
    <t>1747200141</t>
  </si>
  <si>
    <t>ליסינג - אגף חוף הים ואגמים</t>
  </si>
  <si>
    <t>1747200142</t>
  </si>
  <si>
    <t>דלק חוף הים</t>
  </si>
  <si>
    <t>1747200431</t>
  </si>
  <si>
    <t>1747200432</t>
  </si>
  <si>
    <t>1747200470</t>
  </si>
  <si>
    <t>1747200510</t>
  </si>
  <si>
    <t>1747200521</t>
  </si>
  <si>
    <t>השתלמות מצילים</t>
  </si>
  <si>
    <t>1747200530</t>
  </si>
  <si>
    <t>רכב - חוף הים</t>
  </si>
  <si>
    <t>1747200531</t>
  </si>
  <si>
    <t>דלק חוף הים אח' רכב</t>
  </si>
  <si>
    <t>1747200560</t>
  </si>
  <si>
    <t>1747200580</t>
  </si>
  <si>
    <t>1747200720</t>
  </si>
  <si>
    <t>חומרים</t>
  </si>
  <si>
    <t>1747200740</t>
  </si>
  <si>
    <t>1747200750</t>
  </si>
  <si>
    <t>1747200751</t>
  </si>
  <si>
    <t>אירועים חוף הים</t>
  </si>
  <si>
    <t>1747200752</t>
  </si>
  <si>
    <t>747200</t>
  </si>
  <si>
    <t>**אגף אגמים**</t>
  </si>
  <si>
    <t>1747400750</t>
  </si>
  <si>
    <t>747400</t>
  </si>
  <si>
    <t>1752000000</t>
  </si>
  <si>
    <t>**אירועים**</t>
  </si>
  <si>
    <t>1752000750</t>
  </si>
  <si>
    <t>טקסים ואירועים</t>
  </si>
  <si>
    <t>1752000752</t>
  </si>
  <si>
    <t>אירועים במדרחוב</t>
  </si>
  <si>
    <t>752000</t>
  </si>
  <si>
    <t>**יחידות אימוץ**</t>
  </si>
  <si>
    <t>1753000780</t>
  </si>
  <si>
    <t>יחידות אימוץ</t>
  </si>
  <si>
    <t>753000</t>
  </si>
  <si>
    <t>**קשרי חוץ**</t>
  </si>
  <si>
    <t>1754000780</t>
  </si>
  <si>
    <t>קשרי חוץ</t>
  </si>
  <si>
    <t>754000</t>
  </si>
  <si>
    <t>1760000780</t>
  </si>
  <si>
    <t>תגבור פעולות</t>
  </si>
  <si>
    <t>760000</t>
  </si>
  <si>
    <t>1761000000</t>
  </si>
  <si>
    <t>**מוקד  עירוני**</t>
  </si>
  <si>
    <t>1761000110</t>
  </si>
  <si>
    <t>1761000120</t>
  </si>
  <si>
    <t>1761000130</t>
  </si>
  <si>
    <t>שעות נוספות בפועל</t>
  </si>
  <si>
    <t>1761000131</t>
  </si>
  <si>
    <t>1761000132</t>
  </si>
  <si>
    <t>1761000140</t>
  </si>
  <si>
    <t>1761000141</t>
  </si>
  <si>
    <t>ליסינג מוקד עירוני</t>
  </si>
  <si>
    <t>1761000142</t>
  </si>
  <si>
    <t>דלק  - מוקד עירוני ליסינג</t>
  </si>
  <si>
    <t>1761000470</t>
  </si>
  <si>
    <t>מכונות משרד והדפסות</t>
  </si>
  <si>
    <t>1761000510</t>
  </si>
  <si>
    <t>1761000560</t>
  </si>
  <si>
    <t>1761000740</t>
  </si>
  <si>
    <t>1761000780</t>
  </si>
  <si>
    <t>761000</t>
  </si>
  <si>
    <t>1764000000</t>
  </si>
  <si>
    <t>**תרבות הדיור**</t>
  </si>
  <si>
    <t>1764000110</t>
  </si>
  <si>
    <t>1764000120</t>
  </si>
  <si>
    <t>1764000130</t>
  </si>
  <si>
    <t>1764000140</t>
  </si>
  <si>
    <t>1764000470</t>
  </si>
  <si>
    <t>מכונות משרד ותחזוקתן</t>
  </si>
  <si>
    <t>1764000780</t>
  </si>
  <si>
    <t>תרבות הדיור</t>
  </si>
  <si>
    <t>764000</t>
  </si>
  <si>
    <t>1765000810</t>
  </si>
  <si>
    <t>מרכז השלטון המקומי</t>
  </si>
  <si>
    <t>1765000811</t>
  </si>
  <si>
    <t>תשלום לרשות הניקוז</t>
  </si>
  <si>
    <t>765000</t>
  </si>
  <si>
    <t>1765100960</t>
  </si>
  <si>
    <t>הוצאות מותנות</t>
  </si>
  <si>
    <t>765100</t>
  </si>
  <si>
    <t>1766000000</t>
  </si>
  <si>
    <t>**שרות לתושב**</t>
  </si>
  <si>
    <t>1766000110</t>
  </si>
  <si>
    <t>1766000120</t>
  </si>
  <si>
    <t>1766000130</t>
  </si>
  <si>
    <t>1766000131</t>
  </si>
  <si>
    <t>1766000140</t>
  </si>
  <si>
    <t>1766000431</t>
  </si>
  <si>
    <t>1766000432</t>
  </si>
  <si>
    <t>1766000470</t>
  </si>
  <si>
    <t>1766000510</t>
  </si>
  <si>
    <t>1766000560</t>
  </si>
  <si>
    <t>1766000750</t>
  </si>
  <si>
    <t>1766000752</t>
  </si>
  <si>
    <t>פעילויות שיל"ת</t>
  </si>
  <si>
    <t>766000</t>
  </si>
  <si>
    <t>1767000000</t>
  </si>
  <si>
    <t>**ביטוחי הרשות**</t>
  </si>
  <si>
    <t>1767000440</t>
  </si>
  <si>
    <t>1767000441</t>
  </si>
  <si>
    <t>תביעות צד ג'</t>
  </si>
  <si>
    <t>767000</t>
  </si>
  <si>
    <t>1769000710</t>
  </si>
  <si>
    <t>היסעים</t>
  </si>
  <si>
    <t>769000</t>
  </si>
  <si>
    <t>1771000000</t>
  </si>
  <si>
    <t>**תיירות**</t>
  </si>
  <si>
    <t>1771000750</t>
  </si>
  <si>
    <t>תיירות</t>
  </si>
  <si>
    <t>771000</t>
  </si>
  <si>
    <t>1773000000</t>
  </si>
  <si>
    <t>**החברה העירונית**</t>
  </si>
  <si>
    <t>1773000810</t>
  </si>
  <si>
    <t>רכישת שירותים חברה עירונית</t>
  </si>
  <si>
    <t>1773000820</t>
  </si>
  <si>
    <t>העב' הכנס' ממש' לחב'עירונית</t>
  </si>
  <si>
    <t>773000</t>
  </si>
  <si>
    <t>1773100000</t>
  </si>
  <si>
    <t>**דמי ניהול חברה עירונית**</t>
  </si>
  <si>
    <t>1773100781</t>
  </si>
  <si>
    <t>דמי ניהול חב' עירונית</t>
  </si>
  <si>
    <t>1773100782</t>
  </si>
  <si>
    <t>פעילות ספורט חב' עירונית</t>
  </si>
  <si>
    <t>1773100783</t>
  </si>
  <si>
    <t>ספורט למגזרים</t>
  </si>
  <si>
    <t>1773100784</t>
  </si>
  <si>
    <t>שילוט דיגיטלי - חע"ר</t>
  </si>
  <si>
    <t>1773100991</t>
  </si>
  <si>
    <t>ח"פ ארועים</t>
  </si>
  <si>
    <t>1773100998</t>
  </si>
  <si>
    <t>ח"פ ארועים 140 לעיר</t>
  </si>
  <si>
    <t>773100</t>
  </si>
  <si>
    <t>1781000000</t>
  </si>
  <si>
    <t>**החברה לביטחון**</t>
  </si>
  <si>
    <t>1781000810</t>
  </si>
  <si>
    <t>רכישת שירותים חברה לביטחון</t>
  </si>
  <si>
    <t>1781000811</t>
  </si>
  <si>
    <t>השתת בסיירת הירוקה</t>
  </si>
  <si>
    <t>781000</t>
  </si>
  <si>
    <t>1782000000</t>
  </si>
  <si>
    <t>**בית משפט עירוני**</t>
  </si>
  <si>
    <t>1782000110</t>
  </si>
  <si>
    <t>1782000120</t>
  </si>
  <si>
    <t>1782000130</t>
  </si>
  <si>
    <t>1782000140</t>
  </si>
  <si>
    <t>1782000470</t>
  </si>
  <si>
    <t>1782000510</t>
  </si>
  <si>
    <t>1782000560</t>
  </si>
  <si>
    <t>1782000680</t>
  </si>
  <si>
    <t>שכר עדות</t>
  </si>
  <si>
    <t>1782000750</t>
  </si>
  <si>
    <t>עבודות קבלניות שופטים</t>
  </si>
  <si>
    <t>1782000780</t>
  </si>
  <si>
    <t>1782000865</t>
  </si>
  <si>
    <t>החזר קנסות בימ"ש</t>
  </si>
  <si>
    <t>782000</t>
  </si>
  <si>
    <t>1810000000</t>
  </si>
  <si>
    <t>**פרויקט עיר ללא אלימות**</t>
  </si>
  <si>
    <t>1810000110</t>
  </si>
  <si>
    <t>משכרת ושכר משולב</t>
  </si>
  <si>
    <t>1810000130</t>
  </si>
  <si>
    <t>1810000131</t>
  </si>
  <si>
    <t>1810000140</t>
  </si>
  <si>
    <t>1810000300</t>
  </si>
  <si>
    <t>שכר כ"א</t>
  </si>
  <si>
    <t>1810000750</t>
  </si>
  <si>
    <t>ע.קבל ע. ללא אלימות</t>
  </si>
  <si>
    <t>810000</t>
  </si>
  <si>
    <t>1811000000</t>
  </si>
  <si>
    <t>**מינהל החינוך**</t>
  </si>
  <si>
    <t>1811000110</t>
  </si>
  <si>
    <t>1811000120</t>
  </si>
  <si>
    <t>1811000130</t>
  </si>
  <si>
    <t>1811000132</t>
  </si>
  <si>
    <t>1811000140</t>
  </si>
  <si>
    <t>1811000141</t>
  </si>
  <si>
    <t>ליסינג חינוך הנהלה</t>
  </si>
  <si>
    <t>1811000142</t>
  </si>
  <si>
    <t>דלק מינהל חינוך הנהלה</t>
  </si>
  <si>
    <t>1811000300</t>
  </si>
  <si>
    <t>1811000420</t>
  </si>
  <si>
    <t>תקונים</t>
  </si>
  <si>
    <t>1811000428</t>
  </si>
  <si>
    <t>הנגשה פרטנית חינוך מיוחד</t>
  </si>
  <si>
    <t>1811000429</t>
  </si>
  <si>
    <t>תיקונים ואחזקה - אגף החשמל</t>
  </si>
  <si>
    <t>1811000450</t>
  </si>
  <si>
    <t>ריהוט חטיבות עליונות</t>
  </si>
  <si>
    <t>1811000470</t>
  </si>
  <si>
    <t>1811000510</t>
  </si>
  <si>
    <t>1811000560</t>
  </si>
  <si>
    <t>1811000580</t>
  </si>
  <si>
    <t>1811000581</t>
  </si>
  <si>
    <t>אירועים בחינוך</t>
  </si>
  <si>
    <t>1811000582</t>
  </si>
  <si>
    <t>חדשנות ויזמות חינוכית עירונית</t>
  </si>
  <si>
    <t>1811000583</t>
  </si>
  <si>
    <t>ליווי מקסום הכנסות חינוך</t>
  </si>
  <si>
    <t>1811000740</t>
  </si>
  <si>
    <t>הצטיידות מקיפים</t>
  </si>
  <si>
    <t>1811000742</t>
  </si>
  <si>
    <t>השתת' עצמית ביטוח</t>
  </si>
  <si>
    <t>1811000743</t>
  </si>
  <si>
    <t>ביקורת והדרכת כיבוי אש</t>
  </si>
  <si>
    <t>1811000744</t>
  </si>
  <si>
    <t>חידוש ציוד לימודי</t>
  </si>
  <si>
    <t>1811000745</t>
  </si>
  <si>
    <t>הצט' מיגון והיגיינה-קורונה</t>
  </si>
  <si>
    <t>1811000746</t>
  </si>
  <si>
    <t>הכשרת סייעות</t>
  </si>
  <si>
    <t>1811000747</t>
  </si>
  <si>
    <t>מילגות סטודנטים ועידוד אקדמי</t>
  </si>
  <si>
    <t>1811000749</t>
  </si>
  <si>
    <t>1811000750</t>
  </si>
  <si>
    <t>1811000751</t>
  </si>
  <si>
    <t>ניקיון מינהל חינוך</t>
  </si>
  <si>
    <t>1811000752</t>
  </si>
  <si>
    <t>1811000757</t>
  </si>
  <si>
    <t>פיתוח צוותים ויוזמות</t>
  </si>
  <si>
    <t>1811000782</t>
  </si>
  <si>
    <t>פרוייקט מחשב לכל ילד</t>
  </si>
  <si>
    <t>1811000812</t>
  </si>
  <si>
    <t>מסגרות חינוכיות בחופשות</t>
  </si>
  <si>
    <t>1811000860</t>
  </si>
  <si>
    <t>ניקיון, הדברה ותברואת מוס"ח</t>
  </si>
  <si>
    <t>1811000865</t>
  </si>
  <si>
    <t>החזר הכנסות חינוך</t>
  </si>
  <si>
    <t>1811000930</t>
  </si>
  <si>
    <t>תכנית תקשוב חינוך</t>
  </si>
  <si>
    <t>1811000991</t>
  </si>
  <si>
    <t>ח"פ תגבור בגרויות</t>
  </si>
  <si>
    <t>1811000993</t>
  </si>
  <si>
    <t>ח"פ חינוך שנת 140 לעיר</t>
  </si>
  <si>
    <t>1811000994</t>
  </si>
  <si>
    <t>ח"פ הצטיידות אמרכלות</t>
  </si>
  <si>
    <t>1811000995</t>
  </si>
  <si>
    <t>מיגון והיגיינה מותנה-חינוך</t>
  </si>
  <si>
    <t>1811000996</t>
  </si>
  <si>
    <t>ניקיון והדברה מותנה - חינוך</t>
  </si>
  <si>
    <t>811000</t>
  </si>
  <si>
    <t>1811100000</t>
  </si>
  <si>
    <t>**מחקר  ובקרה**</t>
  </si>
  <si>
    <t>1811100510</t>
  </si>
  <si>
    <t>1811100560</t>
  </si>
  <si>
    <t>1811100783</t>
  </si>
  <si>
    <t>פרויקטים</t>
  </si>
  <si>
    <t>811100</t>
  </si>
  <si>
    <t>1811200000</t>
  </si>
  <si>
    <t>**שרותי פרט**</t>
  </si>
  <si>
    <t>1811200110</t>
  </si>
  <si>
    <t>שכר</t>
  </si>
  <si>
    <t>1811200120</t>
  </si>
  <si>
    <t>1811200130</t>
  </si>
  <si>
    <t>1811200132</t>
  </si>
  <si>
    <t>1811200140</t>
  </si>
  <si>
    <t>1811200141</t>
  </si>
  <si>
    <t>ליסינג  - אגף פרט חינוך</t>
  </si>
  <si>
    <t>1811200142</t>
  </si>
  <si>
    <t>דלק - אגף פרט חינוך</t>
  </si>
  <si>
    <t>1811200300</t>
  </si>
  <si>
    <t>1811200930</t>
  </si>
  <si>
    <t>אוריינות דיגיטלית חינוך מיוחד</t>
  </si>
  <si>
    <t>811200</t>
  </si>
  <si>
    <t>1811300000</t>
  </si>
  <si>
    <t>**התחדשות חינוכית ויוזמות**</t>
  </si>
  <si>
    <t>1811300510</t>
  </si>
  <si>
    <t>כיבוד קב"סיות</t>
  </si>
  <si>
    <t>1811300750</t>
  </si>
  <si>
    <t>פיתוח מנהלים על יסודי</t>
  </si>
  <si>
    <t>1811300751</t>
  </si>
  <si>
    <t>יוזמות קדם יסודי</t>
  </si>
  <si>
    <t>1811300752</t>
  </si>
  <si>
    <t>יוזמות יסודי</t>
  </si>
  <si>
    <t>1811300753</t>
  </si>
  <si>
    <t>יוזמות על יסודי</t>
  </si>
  <si>
    <t>1811300755</t>
  </si>
  <si>
    <t>מחולל מצוינות</t>
  </si>
  <si>
    <t>1811300756</t>
  </si>
  <si>
    <t>יוזמות פרט</t>
  </si>
  <si>
    <t>1811300757</t>
  </si>
  <si>
    <t>תגבור לימודים יסודי</t>
  </si>
  <si>
    <t>1811300758</t>
  </si>
  <si>
    <t>משה"ח השאלת ספרים</t>
  </si>
  <si>
    <t>1811300759</t>
  </si>
  <si>
    <t>יוזמות מחוננים</t>
  </si>
  <si>
    <t>1811300760</t>
  </si>
  <si>
    <t>יוזמות חינוך מיוחד</t>
  </si>
  <si>
    <t>1811300762</t>
  </si>
  <si>
    <t>יוזמות שירות פסיכולוגי</t>
  </si>
  <si>
    <t>1811300763</t>
  </si>
  <si>
    <t>סל מדע-תוכנית העשרה מדעית</t>
  </si>
  <si>
    <t>1811300765</t>
  </si>
  <si>
    <t>קידום יזמות-על יסודי-רוח ומדעי</t>
  </si>
  <si>
    <t>1811300766</t>
  </si>
  <si>
    <t>מרכז שוורץ רייסמן</t>
  </si>
  <si>
    <t>1811300767</t>
  </si>
  <si>
    <t>הדרך החדשה</t>
  </si>
  <si>
    <t>1811300768</t>
  </si>
  <si>
    <t>מיקור חוץ לבורנטים</t>
  </si>
  <si>
    <t>1811300769</t>
  </si>
  <si>
    <t>מיקור חוץ כ"א</t>
  </si>
  <si>
    <t>1811300930</t>
  </si>
  <si>
    <t>אוריינות דיגיטלית על יסודי</t>
  </si>
  <si>
    <t>811300</t>
  </si>
  <si>
    <t>1812200000</t>
  </si>
  <si>
    <t>**חינוך קדם יסודי**</t>
  </si>
  <si>
    <t>1812200110</t>
  </si>
  <si>
    <t>1812200120</t>
  </si>
  <si>
    <t>1812200130</t>
  </si>
  <si>
    <t>1812200131</t>
  </si>
  <si>
    <t>1812200140</t>
  </si>
  <si>
    <t>אחזקת רכב</t>
  </si>
  <si>
    <t>1812200240</t>
  </si>
  <si>
    <t>שכר חונכות רפואיות</t>
  </si>
  <si>
    <t>1812200250</t>
  </si>
  <si>
    <t>שכר מדריכות ריתמיקה</t>
  </si>
  <si>
    <t>1812200300</t>
  </si>
  <si>
    <t>סייעות כ"א</t>
  </si>
  <si>
    <t>1812200340</t>
  </si>
  <si>
    <t>כ"א חונכות גנ"י</t>
  </si>
  <si>
    <t>1812200431</t>
  </si>
  <si>
    <t>1812200432</t>
  </si>
  <si>
    <t>מים</t>
  </si>
  <si>
    <t>1812200433</t>
  </si>
  <si>
    <t>הוצ' נקיון ד.ניהול</t>
  </si>
  <si>
    <t>1812200530</t>
  </si>
  <si>
    <t>רכב - חינוך</t>
  </si>
  <si>
    <t>1812200531</t>
  </si>
  <si>
    <t>דלק חינוך גני ילדים אח' רכב</t>
  </si>
  <si>
    <t>1812200721</t>
  </si>
  <si>
    <t>חמרים להוצאות שוטפות</t>
  </si>
  <si>
    <t>1812200740</t>
  </si>
  <si>
    <t>1812200741</t>
  </si>
  <si>
    <t>הרשאות</t>
  </si>
  <si>
    <t>1812200742</t>
  </si>
  <si>
    <t>מרכיב העשרה ס.2</t>
  </si>
  <si>
    <t>1812200750</t>
  </si>
  <si>
    <t>שמירה במוסדות חינוך</t>
  </si>
  <si>
    <t>1812200751</t>
  </si>
  <si>
    <t>יום לימודים ארוך</t>
  </si>
  <si>
    <t>1812200752</t>
  </si>
  <si>
    <t>אירועים לצוותי החינוך וגנ"י</t>
  </si>
  <si>
    <t>1812200753</t>
  </si>
  <si>
    <t>חדשנות בחינוך הקדם יסודי</t>
  </si>
  <si>
    <t>1812200754</t>
  </si>
  <si>
    <t>1812200782</t>
  </si>
  <si>
    <t>תיגמול צהרונים</t>
  </si>
  <si>
    <t>1812200784</t>
  </si>
  <si>
    <t>סבסוד צהרונים</t>
  </si>
  <si>
    <t>1812200785</t>
  </si>
  <si>
    <t>סבסוד קייטנות קיץ</t>
  </si>
  <si>
    <t>1812200810</t>
  </si>
  <si>
    <t>השתת בשכר  גננות</t>
  </si>
  <si>
    <t>1812200820</t>
  </si>
  <si>
    <t>מורות ריתמוסיקה-חברה עירונית</t>
  </si>
  <si>
    <t>1812200823</t>
  </si>
  <si>
    <t>הזנה יוח"א</t>
  </si>
  <si>
    <t>1812200930</t>
  </si>
  <si>
    <t>תוכנית תקשוב עירונית גני ילדים</t>
  </si>
  <si>
    <t>812200</t>
  </si>
  <si>
    <t>1812210110</t>
  </si>
  <si>
    <t>שכר סייעות חט"צ</t>
  </si>
  <si>
    <t>1812210120</t>
  </si>
  <si>
    <t>1812210130</t>
  </si>
  <si>
    <t>1812210140</t>
  </si>
  <si>
    <t>א. רכב</t>
  </si>
  <si>
    <t>1812210300</t>
  </si>
  <si>
    <t>סייעות כ"א חט"צ</t>
  </si>
  <si>
    <t>812210</t>
  </si>
  <si>
    <t>1813200000</t>
  </si>
  <si>
    <t>**חינוך יסודי**</t>
  </si>
  <si>
    <t>1813200120</t>
  </si>
  <si>
    <t>1813200130</t>
  </si>
  <si>
    <t>1813200131</t>
  </si>
  <si>
    <t>1813200132</t>
  </si>
  <si>
    <t>שעות + ש"נ כוננות</t>
  </si>
  <si>
    <t>1813200140</t>
  </si>
  <si>
    <t>1813200210</t>
  </si>
  <si>
    <t>ע.ניקיון</t>
  </si>
  <si>
    <t>1813200220</t>
  </si>
  <si>
    <t>שכר מזכירים</t>
  </si>
  <si>
    <t>1813200230</t>
  </si>
  <si>
    <t>תחזוקנים</t>
  </si>
  <si>
    <t>1813200240</t>
  </si>
  <si>
    <t>שכר סיעות טיפוליות</t>
  </si>
  <si>
    <t>1813200260</t>
  </si>
  <si>
    <t>שכר מרכז רון</t>
  </si>
  <si>
    <t>1813200300</t>
  </si>
  <si>
    <t>כ"א מורים</t>
  </si>
  <si>
    <t>1813200320</t>
  </si>
  <si>
    <t>כ"א מזכירות</t>
  </si>
  <si>
    <t>1813200330</t>
  </si>
  <si>
    <t>כ"א תחזוקנים</t>
  </si>
  <si>
    <t>1813200340</t>
  </si>
  <si>
    <t>כ"א סייעות</t>
  </si>
  <si>
    <t>1813200431</t>
  </si>
  <si>
    <t>1813200432</t>
  </si>
  <si>
    <t>1813200450</t>
  </si>
  <si>
    <t>1813200524</t>
  </si>
  <si>
    <t>שי לבוגרים</t>
  </si>
  <si>
    <t>1813200721</t>
  </si>
  <si>
    <t>הוצאות שוטפות</t>
  </si>
  <si>
    <t>1813200722</t>
  </si>
  <si>
    <t>ניהול עצמי</t>
  </si>
  <si>
    <t>1813200723</t>
  </si>
  <si>
    <t>מוכש"ר - תוספת עירונית</t>
  </si>
  <si>
    <t>1813200740</t>
  </si>
  <si>
    <t>1813200741</t>
  </si>
  <si>
    <t>יסודיים הרשאות משה"ח</t>
  </si>
  <si>
    <t>1813200743</t>
  </si>
  <si>
    <t>חוג לכל ילד</t>
  </si>
  <si>
    <t>1813200750</t>
  </si>
  <si>
    <t>נקיון_ושמירה</t>
  </si>
  <si>
    <t>1813200754</t>
  </si>
  <si>
    <t>חדשנות בחינוך היסודי</t>
  </si>
  <si>
    <t>1813200755</t>
  </si>
  <si>
    <t>גינות חקלאיות</t>
  </si>
  <si>
    <t>1813200756</t>
  </si>
  <si>
    <t>הוצאות בתי"ס יסודים גפ"ן מוסדי</t>
  </si>
  <si>
    <t>1813200760</t>
  </si>
  <si>
    <t>סביבה לימודית</t>
  </si>
  <si>
    <t>1813200810</t>
  </si>
  <si>
    <t>בי"ס קיץ ח"ע</t>
  </si>
  <si>
    <t>1813200812</t>
  </si>
  <si>
    <t>תוכנית ניצנים-משה"ח</t>
  </si>
  <si>
    <t>1813200821</t>
  </si>
  <si>
    <t>שכפול חומרים ועולים</t>
  </si>
  <si>
    <t>1813200822</t>
  </si>
  <si>
    <t>הוצאות נלוות יסודיים</t>
  </si>
  <si>
    <t>1813200823</t>
  </si>
  <si>
    <t>הזנת יוח"א</t>
  </si>
  <si>
    <t>1813200824</t>
  </si>
  <si>
    <t>סל תלמידי ניע"צ</t>
  </si>
  <si>
    <t>1813200825</t>
  </si>
  <si>
    <t>ציוד ומכשירים חנ"ג</t>
  </si>
  <si>
    <t>1813200930</t>
  </si>
  <si>
    <t>מיחשוב</t>
  </si>
  <si>
    <t>1813200995</t>
  </si>
  <si>
    <t>הוצאות מותנות - חינוך</t>
  </si>
  <si>
    <t>813200</t>
  </si>
  <si>
    <t>1814000000</t>
  </si>
  <si>
    <t>**חטיבות ביניים**</t>
  </si>
  <si>
    <t>1814000120</t>
  </si>
  <si>
    <t>1814000140</t>
  </si>
  <si>
    <t>1814000210</t>
  </si>
  <si>
    <t>1814000220</t>
  </si>
  <si>
    <t>שכר מזכירים ולבורנטים</t>
  </si>
  <si>
    <t>1814000230</t>
  </si>
  <si>
    <t>1814000431</t>
  </si>
  <si>
    <t>1814000432</t>
  </si>
  <si>
    <t>1814000450</t>
  </si>
  <si>
    <t>1814000721</t>
  </si>
  <si>
    <t>הוצאות_שוטפות</t>
  </si>
  <si>
    <t>1814000740</t>
  </si>
  <si>
    <t>1814000741</t>
  </si>
  <si>
    <t>חט"ב הרשאות משה"ח</t>
  </si>
  <si>
    <t>1814000742</t>
  </si>
  <si>
    <t>ציוד ספורט חט"ב</t>
  </si>
  <si>
    <t>1814000750</t>
  </si>
  <si>
    <t>נקיון ושמירה</t>
  </si>
  <si>
    <t>1814000752</t>
  </si>
  <si>
    <t>תגבור יום לימודים חט"ב</t>
  </si>
  <si>
    <t>1814000821</t>
  </si>
  <si>
    <t>1814000822</t>
  </si>
  <si>
    <t>הוצ' נלוות חט"ב</t>
  </si>
  <si>
    <t>1814000823</t>
  </si>
  <si>
    <t>1814000995</t>
  </si>
  <si>
    <t>814000</t>
  </si>
  <si>
    <t>1815400000</t>
  </si>
  <si>
    <t>**ישיבה תיכונית**</t>
  </si>
  <si>
    <t>1815400431</t>
  </si>
  <si>
    <t>1815400432</t>
  </si>
  <si>
    <t>1815400750</t>
  </si>
  <si>
    <t>ניקיון בני עקיבא</t>
  </si>
  <si>
    <t>1815400751</t>
  </si>
  <si>
    <t>חוזה- בני עקיבא</t>
  </si>
  <si>
    <t>815400</t>
  </si>
  <si>
    <t>1815410000</t>
  </si>
  <si>
    <t>**אולפנא**</t>
  </si>
  <si>
    <t>1815410110</t>
  </si>
  <si>
    <t>שכר ומשכורת</t>
  </si>
  <si>
    <t>1815410120</t>
  </si>
  <si>
    <t>1815410130</t>
  </si>
  <si>
    <t>1815410131</t>
  </si>
  <si>
    <t>1815410140</t>
  </si>
  <si>
    <t>1815410141</t>
  </si>
  <si>
    <t>אחז רכב -ליסינג</t>
  </si>
  <si>
    <t>1815410142</t>
  </si>
  <si>
    <t>דלק אולפנה</t>
  </si>
  <si>
    <t>1815410220</t>
  </si>
  <si>
    <t>שכר מזכירות</t>
  </si>
  <si>
    <t>1815410230</t>
  </si>
  <si>
    <t>שכר תחזוקנים</t>
  </si>
  <si>
    <t>1815410431</t>
  </si>
  <si>
    <t>1815410432</t>
  </si>
  <si>
    <t>1815410750</t>
  </si>
  <si>
    <t>ניקיון אולפנה</t>
  </si>
  <si>
    <t>1815410780</t>
  </si>
  <si>
    <t>דמי שתיה מקיף נתיה האולפנה</t>
  </si>
  <si>
    <t>1815410810</t>
  </si>
  <si>
    <t>איחוד משכורות אולפנה</t>
  </si>
  <si>
    <t>1815410820</t>
  </si>
  <si>
    <t>נתיב האולפנה התחשבנות משה"ח</t>
  </si>
  <si>
    <t>1815410821</t>
  </si>
  <si>
    <t>סל שיכפול חומרים עולים</t>
  </si>
  <si>
    <t>815410</t>
  </si>
  <si>
    <t>1815419110</t>
  </si>
  <si>
    <t>מורים אולפנא חט"ב</t>
  </si>
  <si>
    <t>815419</t>
  </si>
  <si>
    <t>1815510000</t>
  </si>
  <si>
    <t>**מט"ע-עמית**</t>
  </si>
  <si>
    <t>1815510750</t>
  </si>
  <si>
    <t>815510</t>
  </si>
  <si>
    <t>1815520000</t>
  </si>
  <si>
    <t>**מט"ע-יגאל אלון**</t>
  </si>
  <si>
    <t>1815520750</t>
  </si>
  <si>
    <t>815520</t>
  </si>
  <si>
    <t>1815700780</t>
  </si>
  <si>
    <t>הוצאות חינוך גפ"ן מוסדי מקיפים</t>
  </si>
  <si>
    <t>815700</t>
  </si>
  <si>
    <t>1815710000</t>
  </si>
  <si>
    <t>**מקיף א'**</t>
  </si>
  <si>
    <t>1815710110</t>
  </si>
  <si>
    <t>מקיף א' שכר מורים</t>
  </si>
  <si>
    <t>1815710120</t>
  </si>
  <si>
    <t>1815710130</t>
  </si>
  <si>
    <t>1815710131</t>
  </si>
  <si>
    <t>1815710140</t>
  </si>
  <si>
    <t>1815710220</t>
  </si>
  <si>
    <t>1815710230</t>
  </si>
  <si>
    <t>1815710431</t>
  </si>
  <si>
    <t>1815710432</t>
  </si>
  <si>
    <t>1815710750</t>
  </si>
  <si>
    <t>ניקיון מקיף א'</t>
  </si>
  <si>
    <t>1815710780</t>
  </si>
  <si>
    <t>דמי שתיה מקיף א'</t>
  </si>
  <si>
    <t>1815710820</t>
  </si>
  <si>
    <t>מקיף א' התחשבנות משה"ח</t>
  </si>
  <si>
    <t>1815710821</t>
  </si>
  <si>
    <t>סל שיכפול חומ' עול'</t>
  </si>
  <si>
    <t>815710</t>
  </si>
  <si>
    <t>1815720000</t>
  </si>
  <si>
    <t>**מקיף ב'**</t>
  </si>
  <si>
    <t>1815720110</t>
  </si>
  <si>
    <t>מקיף ב' שכר מורים</t>
  </si>
  <si>
    <t>1815720120</t>
  </si>
  <si>
    <t>1815720130</t>
  </si>
  <si>
    <t>1815720131</t>
  </si>
  <si>
    <t>1815720140</t>
  </si>
  <si>
    <t>1815720141</t>
  </si>
  <si>
    <t>ליסינג מקיף ב'</t>
  </si>
  <si>
    <t>1815720142</t>
  </si>
  <si>
    <t>דלק מקיף ב</t>
  </si>
  <si>
    <t>1815720220</t>
  </si>
  <si>
    <t>1815720230</t>
  </si>
  <si>
    <t>1815720431</t>
  </si>
  <si>
    <t>1815720432</t>
  </si>
  <si>
    <t>1815720750</t>
  </si>
  <si>
    <t>ניקיון מקיף ב'</t>
  </si>
  <si>
    <t>1815720780</t>
  </si>
  <si>
    <t>דמי שתיה מקיף ב'</t>
  </si>
  <si>
    <t>1815720810</t>
  </si>
  <si>
    <t>איחוד משכורות מקיף ב'</t>
  </si>
  <si>
    <t>1815720820</t>
  </si>
  <si>
    <t>מקיף ב' התחשבנות משה"ח</t>
  </si>
  <si>
    <t>1815720821</t>
  </si>
  <si>
    <t>815720</t>
  </si>
  <si>
    <t>1815729110</t>
  </si>
  <si>
    <t>מקיף ב' חט"ב</t>
  </si>
  <si>
    <t>815729</t>
  </si>
  <si>
    <t>1815730000</t>
  </si>
  <si>
    <t>**מקיף ג'**</t>
  </si>
  <si>
    <t>1815730110</t>
  </si>
  <si>
    <t>מקיף ג' שכר מורים</t>
  </si>
  <si>
    <t>1815730120</t>
  </si>
  <si>
    <t>1815730130</t>
  </si>
  <si>
    <t>1815730131</t>
  </si>
  <si>
    <t>1815730140</t>
  </si>
  <si>
    <t>1815730220</t>
  </si>
  <si>
    <t>1815730230</t>
  </si>
  <si>
    <t>1815730320</t>
  </si>
  <si>
    <t>מקיף ג' - מינהלה</t>
  </si>
  <si>
    <t>1815730431</t>
  </si>
  <si>
    <t>1815730432</t>
  </si>
  <si>
    <t>1815730750</t>
  </si>
  <si>
    <t>ניקיון מקיף ג'</t>
  </si>
  <si>
    <t>1815730780</t>
  </si>
  <si>
    <t>דמי שתיה מקיף ג'</t>
  </si>
  <si>
    <t>1815730781</t>
  </si>
  <si>
    <t>הוצ' נלוות מקיף ג'</t>
  </si>
  <si>
    <t>1815730810</t>
  </si>
  <si>
    <t>מקיף ג' התחשבנות משה"ח</t>
  </si>
  <si>
    <t>1815730811</t>
  </si>
  <si>
    <t>איחוד משכורות מקיף ג'</t>
  </si>
  <si>
    <t>1815730821</t>
  </si>
  <si>
    <t>1815730823</t>
  </si>
  <si>
    <t>הזנת יוח"א מקיף ג'</t>
  </si>
  <si>
    <t>815730</t>
  </si>
  <si>
    <t>1815739110</t>
  </si>
  <si>
    <t>מקיף ג' חט"ב</t>
  </si>
  <si>
    <t>815739</t>
  </si>
  <si>
    <t>1815740000</t>
  </si>
  <si>
    <t>**מקיף ד'**</t>
  </si>
  <si>
    <t>1815740110</t>
  </si>
  <si>
    <t>מקיף ד' שכר מורים</t>
  </si>
  <si>
    <t>1815740120</t>
  </si>
  <si>
    <t>1815740130</t>
  </si>
  <si>
    <t>1815740131</t>
  </si>
  <si>
    <t>1815740140</t>
  </si>
  <si>
    <t>1815740220</t>
  </si>
  <si>
    <t>1815740230</t>
  </si>
  <si>
    <t>1815740431</t>
  </si>
  <si>
    <t>חשמל מקיף ד'</t>
  </si>
  <si>
    <t>1815740432</t>
  </si>
  <si>
    <t>הוצ, מים</t>
  </si>
  <si>
    <t>1815740750</t>
  </si>
  <si>
    <t>ניקיון מקיף ד'</t>
  </si>
  <si>
    <t>1815740780</t>
  </si>
  <si>
    <t>דמי שתיה מקיף ד'</t>
  </si>
  <si>
    <t>1815740810</t>
  </si>
  <si>
    <t>איחוד משכורות מקיף ד'</t>
  </si>
  <si>
    <t>1815740820</t>
  </si>
  <si>
    <t>מקיף ד' התחשבנות משה"ח</t>
  </si>
  <si>
    <t>1815740821</t>
  </si>
  <si>
    <t>סל שכפול חומר' עול'</t>
  </si>
  <si>
    <t>815740</t>
  </si>
  <si>
    <t>1815749110</t>
  </si>
  <si>
    <t>מקיף ד' חט"ב</t>
  </si>
  <si>
    <t>815749</t>
  </si>
  <si>
    <t>1815750000</t>
  </si>
  <si>
    <t>**מקיף ה'**</t>
  </si>
  <si>
    <t>1815750110</t>
  </si>
  <si>
    <t>מקיף ה' שכר מורים</t>
  </si>
  <si>
    <t>1815750120</t>
  </si>
  <si>
    <t>1815750130</t>
  </si>
  <si>
    <t>1815750131</t>
  </si>
  <si>
    <t>1815750140</t>
  </si>
  <si>
    <t>1815750220</t>
  </si>
  <si>
    <t>1815750230</t>
  </si>
  <si>
    <t>שכר שרתים</t>
  </si>
  <si>
    <t>1815750431</t>
  </si>
  <si>
    <t>1815750432</t>
  </si>
  <si>
    <t>1815750750</t>
  </si>
  <si>
    <t>ניקיון מקיף ה'</t>
  </si>
  <si>
    <t>1815750780</t>
  </si>
  <si>
    <t>דמי שתיה מקיף ה'</t>
  </si>
  <si>
    <t>1815750810</t>
  </si>
  <si>
    <t>איחוד משכורות מקיף ה'</t>
  </si>
  <si>
    <t>1815750820</t>
  </si>
  <si>
    <t>מקיף ה' התחשבנות משה"ח</t>
  </si>
  <si>
    <t>1815750821</t>
  </si>
  <si>
    <t>815750</t>
  </si>
  <si>
    <t>1815760000</t>
  </si>
  <si>
    <t>**מקיף ו'**</t>
  </si>
  <si>
    <t>1815760110</t>
  </si>
  <si>
    <t>מקיף ו' שכר מורים</t>
  </si>
  <si>
    <t>1815760120</t>
  </si>
  <si>
    <t>1815760131</t>
  </si>
  <si>
    <t>1815760140</t>
  </si>
  <si>
    <t>1815760220</t>
  </si>
  <si>
    <t>1815760230</t>
  </si>
  <si>
    <t>1815760431</t>
  </si>
  <si>
    <t>1815760432</t>
  </si>
  <si>
    <t>1815760750</t>
  </si>
  <si>
    <t>ניקיון מקיף ו'</t>
  </si>
  <si>
    <t>1815760780</t>
  </si>
  <si>
    <t>דמי שתיה מקיף ו'</t>
  </si>
  <si>
    <t>1815760810</t>
  </si>
  <si>
    <t>מקיף ו' התחשבנות משה"ח</t>
  </si>
  <si>
    <t>1815760821</t>
  </si>
  <si>
    <t>815760</t>
  </si>
  <si>
    <t>1815769110</t>
  </si>
  <si>
    <t>מקיף ו' חט"ב</t>
  </si>
  <si>
    <t>815769</t>
  </si>
  <si>
    <t>1815770000</t>
  </si>
  <si>
    <t>**מקיף ז'**</t>
  </si>
  <si>
    <t>1815770110</t>
  </si>
  <si>
    <t>מקיף ז' שכר מורים</t>
  </si>
  <si>
    <t>1815770120</t>
  </si>
  <si>
    <t>1815770130</t>
  </si>
  <si>
    <t>1815770131</t>
  </si>
  <si>
    <t>1815770140</t>
  </si>
  <si>
    <t>1815770220</t>
  </si>
  <si>
    <t>1815770230</t>
  </si>
  <si>
    <t>1815770320</t>
  </si>
  <si>
    <t>מזכירות כ"א מקיף ז'</t>
  </si>
  <si>
    <t>1815770431</t>
  </si>
  <si>
    <t>1815770432</t>
  </si>
  <si>
    <t>1815770750</t>
  </si>
  <si>
    <t>ניקיון מקיף ז'</t>
  </si>
  <si>
    <t>1815770780</t>
  </si>
  <si>
    <t>דמי שתיה מקיף ז'</t>
  </si>
  <si>
    <t>1815770810</t>
  </si>
  <si>
    <t>איחוד משכורות</t>
  </si>
  <si>
    <t>1815770820</t>
  </si>
  <si>
    <t>מקיף ז' התחשבנות משה"ח</t>
  </si>
  <si>
    <t>1815770821</t>
  </si>
  <si>
    <t>815770</t>
  </si>
  <si>
    <t>1815779110</t>
  </si>
  <si>
    <t>מקיף ז' חט"ב</t>
  </si>
  <si>
    <t>815779</t>
  </si>
  <si>
    <t>1815780000</t>
  </si>
  <si>
    <t>**מקיף ח'**</t>
  </si>
  <si>
    <t>1815780110</t>
  </si>
  <si>
    <t>מקיף ח' שכר מורים</t>
  </si>
  <si>
    <t>1815780120</t>
  </si>
  <si>
    <t>1815780130</t>
  </si>
  <si>
    <t>1815780131</t>
  </si>
  <si>
    <t>1815780140</t>
  </si>
  <si>
    <t>1815780220</t>
  </si>
  <si>
    <t>1815780230</t>
  </si>
  <si>
    <t>1815780320</t>
  </si>
  <si>
    <t>מזכירות כ"א מקיף ח'</t>
  </si>
  <si>
    <t>1815780431</t>
  </si>
  <si>
    <t>1815780432</t>
  </si>
  <si>
    <t>1815780750</t>
  </si>
  <si>
    <t>ניקיון מקיף ח'</t>
  </si>
  <si>
    <t>1815780780</t>
  </si>
  <si>
    <t>דמי שתיה מקיף ח'</t>
  </si>
  <si>
    <t>1815780810</t>
  </si>
  <si>
    <t>איחוד משכורות מקיף ח'</t>
  </si>
  <si>
    <t>1815780820</t>
  </si>
  <si>
    <t>מקיף ח' התחשבנות משה"ח</t>
  </si>
  <si>
    <t>1815780821</t>
  </si>
  <si>
    <t>815780</t>
  </si>
  <si>
    <t>1815789110</t>
  </si>
  <si>
    <t>מקיף ח' חט"ב</t>
  </si>
  <si>
    <t>815789</t>
  </si>
  <si>
    <t>1815790000</t>
  </si>
  <si>
    <t>**מקיף ט'**</t>
  </si>
  <si>
    <t>1815790110</t>
  </si>
  <si>
    <t>מקיף ט' שכר מורים</t>
  </si>
  <si>
    <t>1815790120</t>
  </si>
  <si>
    <t>1815790130</t>
  </si>
  <si>
    <t>1815790131</t>
  </si>
  <si>
    <t>1815790140</t>
  </si>
  <si>
    <t>1815790141</t>
  </si>
  <si>
    <t>ליסינג מקיף ט'</t>
  </si>
  <si>
    <t>1815790142</t>
  </si>
  <si>
    <t>דלק מקיף ט</t>
  </si>
  <si>
    <t>1815790220</t>
  </si>
  <si>
    <t>מזכירים</t>
  </si>
  <si>
    <t>1815790230</t>
  </si>
  <si>
    <t>1815790431</t>
  </si>
  <si>
    <t>1815790432</t>
  </si>
  <si>
    <t>1815790750</t>
  </si>
  <si>
    <t>ניקיון מקיף ט'</t>
  </si>
  <si>
    <t>1815790780</t>
  </si>
  <si>
    <t>דמי שתיה מקיף ט'</t>
  </si>
  <si>
    <t>1815790810</t>
  </si>
  <si>
    <t>איחוד משכורות מקיף ט'</t>
  </si>
  <si>
    <t>1815790820</t>
  </si>
  <si>
    <t>מקיף ט' התחשבנות משה"ח</t>
  </si>
  <si>
    <t>1815790821</t>
  </si>
  <si>
    <t>815790</t>
  </si>
  <si>
    <t>1815799110</t>
  </si>
  <si>
    <t>מקיף ט' חט"ב</t>
  </si>
  <si>
    <t>815799</t>
  </si>
  <si>
    <t>1815800000</t>
  </si>
  <si>
    <t>**מקיף י'**</t>
  </si>
  <si>
    <t>1815800110</t>
  </si>
  <si>
    <t>מקיף י' שכר מורים</t>
  </si>
  <si>
    <t>1815800120</t>
  </si>
  <si>
    <t>1815800130</t>
  </si>
  <si>
    <t>1815800131</t>
  </si>
  <si>
    <t>1815800140</t>
  </si>
  <si>
    <t>1815800220</t>
  </si>
  <si>
    <t>1815800230</t>
  </si>
  <si>
    <t>1815800431</t>
  </si>
  <si>
    <t>1815800432</t>
  </si>
  <si>
    <t>1815800750</t>
  </si>
  <si>
    <t>ניקיון מקיף י'</t>
  </si>
  <si>
    <t>1815800780</t>
  </si>
  <si>
    <t>דמי שתיה מקיף י'</t>
  </si>
  <si>
    <t>1815800810</t>
  </si>
  <si>
    <t>איחוד משכורות מקיף י'</t>
  </si>
  <si>
    <t>1815800820</t>
  </si>
  <si>
    <t>מקיף י' התחשבנות משה"ח</t>
  </si>
  <si>
    <t>1815800821</t>
  </si>
  <si>
    <t>815800</t>
  </si>
  <si>
    <t>1815809110</t>
  </si>
  <si>
    <t>מקיף י' חט"ב</t>
  </si>
  <si>
    <t>815809</t>
  </si>
  <si>
    <t>1815810000</t>
  </si>
  <si>
    <t>**מקיף יא'**</t>
  </si>
  <si>
    <t>1815810110</t>
  </si>
  <si>
    <t>מקיף יא' שכר מורים</t>
  </si>
  <si>
    <t>1815810120</t>
  </si>
  <si>
    <t>1815810130</t>
  </si>
  <si>
    <t>1815810131</t>
  </si>
  <si>
    <t>1815810140</t>
  </si>
  <si>
    <t>1815810220</t>
  </si>
  <si>
    <t>מקיף י"א -מינהלה</t>
  </si>
  <si>
    <t>1815810230</t>
  </si>
  <si>
    <t>מקיף י"א אחזקה</t>
  </si>
  <si>
    <t>1815810431</t>
  </si>
  <si>
    <t>1815810432</t>
  </si>
  <si>
    <t>1815810750</t>
  </si>
  <si>
    <t>ניקיון מקיף יא'</t>
  </si>
  <si>
    <t>1815810780</t>
  </si>
  <si>
    <t>דמי שתיה מקיף יא'</t>
  </si>
  <si>
    <t>1815810810</t>
  </si>
  <si>
    <t>איחוד משכורות מקיף יא'</t>
  </si>
  <si>
    <t>1815810820</t>
  </si>
  <si>
    <t>מקיף יא' התחשבנות משה"ח</t>
  </si>
  <si>
    <t>1815810821</t>
  </si>
  <si>
    <t>סל שכפול חומר' ועול'</t>
  </si>
  <si>
    <t>815810</t>
  </si>
  <si>
    <t>1815819110</t>
  </si>
  <si>
    <t>מקיף יא' חט"ב</t>
  </si>
  <si>
    <t>815819</t>
  </si>
  <si>
    <t>1815820000</t>
  </si>
  <si>
    <t>**מקיף יב'**</t>
  </si>
  <si>
    <t>1815820110</t>
  </si>
  <si>
    <t>מקיף יב' שכר מורים</t>
  </si>
  <si>
    <t>1815820120</t>
  </si>
  <si>
    <t>1815820131</t>
  </si>
  <si>
    <t>שעות נוספות קשיח</t>
  </si>
  <si>
    <t>1815820141</t>
  </si>
  <si>
    <t>ליסינג מקיף י"ב</t>
  </si>
  <si>
    <t>1815820142</t>
  </si>
  <si>
    <t>דלק מקיף י"ב</t>
  </si>
  <si>
    <t>1815820220</t>
  </si>
  <si>
    <t>מזכירים ולבורנטים</t>
  </si>
  <si>
    <t>1815820230</t>
  </si>
  <si>
    <t>1815820431</t>
  </si>
  <si>
    <t>1815820432</t>
  </si>
  <si>
    <t>1815820750</t>
  </si>
  <si>
    <t>ניקיון מקיף יב'</t>
  </si>
  <si>
    <t>1815820780</t>
  </si>
  <si>
    <t>דמי שתיה מקיף יב'</t>
  </si>
  <si>
    <t>1815820781</t>
  </si>
  <si>
    <t>הוצ' נלוות מקיף יב' המעיין</t>
  </si>
  <si>
    <t>1815820810</t>
  </si>
  <si>
    <t>איחוד משכורת מקיף יב'</t>
  </si>
  <si>
    <t>1815820820</t>
  </si>
  <si>
    <t>מקיף יב' התחשבנות משה"ח</t>
  </si>
  <si>
    <t>1815820821</t>
  </si>
  <si>
    <t>סל שכפול חומר ועול'</t>
  </si>
  <si>
    <t>1815820823</t>
  </si>
  <si>
    <t>הזנת יוח"א מקיף יב' המעיין</t>
  </si>
  <si>
    <t>815820</t>
  </si>
  <si>
    <t>1815829110</t>
  </si>
  <si>
    <t>מקיף יב' חט"ב</t>
  </si>
  <si>
    <t>815829</t>
  </si>
  <si>
    <t>1815830000</t>
  </si>
  <si>
    <t>**מקיף יג'**</t>
  </si>
  <si>
    <t>1815830110</t>
  </si>
  <si>
    <t>מקיף י"ג מורים</t>
  </si>
  <si>
    <t>1815830120</t>
  </si>
  <si>
    <t>משכורת</t>
  </si>
  <si>
    <t>1815830131</t>
  </si>
  <si>
    <t>1815830140</t>
  </si>
  <si>
    <t>1815830220</t>
  </si>
  <si>
    <t>מקיף י"ג מנהלה</t>
  </si>
  <si>
    <t>1815830230</t>
  </si>
  <si>
    <t>מקיף י"ג תחזוקה</t>
  </si>
  <si>
    <t>1815830320</t>
  </si>
  <si>
    <t>מזכירות כ"א מקיף יג'</t>
  </si>
  <si>
    <t>1815830431</t>
  </si>
  <si>
    <t>הוצאות חשמל מקיף יג'</t>
  </si>
  <si>
    <t>1815830432</t>
  </si>
  <si>
    <t>מים מקיף יג'</t>
  </si>
  <si>
    <t>1815830750</t>
  </si>
  <si>
    <t>ניקיון מקיף יג'</t>
  </si>
  <si>
    <t>1815830780</t>
  </si>
  <si>
    <t>דמי שתיה מקיף יג'</t>
  </si>
  <si>
    <t>1815830810</t>
  </si>
  <si>
    <t>איחוד משכורות מקיף יג'</t>
  </si>
  <si>
    <t>1815830820</t>
  </si>
  <si>
    <t>מקיף יג' התחשבנות משה"ח</t>
  </si>
  <si>
    <t>1815830821</t>
  </si>
  <si>
    <t>סל שכפול חומ' עול'</t>
  </si>
  <si>
    <t>815830</t>
  </si>
  <si>
    <t>**מקיף טו' ידלין**</t>
  </si>
  <si>
    <t>1815850110</t>
  </si>
  <si>
    <t>מקיף טו ידלין - שכר מורים</t>
  </si>
  <si>
    <t>1815850120</t>
  </si>
  <si>
    <t>מקיף טו ידלין - ביגוד והבראה</t>
  </si>
  <si>
    <t>1815850130</t>
  </si>
  <si>
    <t>מקיף טו ידלין - שעות נוספות</t>
  </si>
  <si>
    <t>1815850140</t>
  </si>
  <si>
    <t>מקיף טו ידלין - הוצאות רכב</t>
  </si>
  <si>
    <t>1815850220</t>
  </si>
  <si>
    <t>מקיף טו ידלין - מזכירים ולבורנ</t>
  </si>
  <si>
    <t>1815850230</t>
  </si>
  <si>
    <t>מקיף טו ידלין - תחזוקנים</t>
  </si>
  <si>
    <t>1815850780</t>
  </si>
  <si>
    <t>דמי שתיה - מקיף טו ידלין</t>
  </si>
  <si>
    <t>815850</t>
  </si>
  <si>
    <t>1817200000</t>
  </si>
  <si>
    <t>**מרכזיה פדגוגית**</t>
  </si>
  <si>
    <t>1817200110</t>
  </si>
  <si>
    <t>1817200120</t>
  </si>
  <si>
    <t>1817200130</t>
  </si>
  <si>
    <t>שעות נוספותם</t>
  </si>
  <si>
    <t>1817200131</t>
  </si>
  <si>
    <t>1817200140</t>
  </si>
  <si>
    <t>1817200250</t>
  </si>
  <si>
    <t>שכר מרכז מורים</t>
  </si>
  <si>
    <t>1817200300</t>
  </si>
  <si>
    <t>משרות כ"א</t>
  </si>
  <si>
    <t>1817200750</t>
  </si>
  <si>
    <t>ניקיון מתי"א ומרכז פסג"ה</t>
  </si>
  <si>
    <t>817200</t>
  </si>
  <si>
    <t>1817300000</t>
  </si>
  <si>
    <t>**השרות הפסיכולוגי**</t>
  </si>
  <si>
    <t>1817300110</t>
  </si>
  <si>
    <t>1817300120</t>
  </si>
  <si>
    <t>1817300130</t>
  </si>
  <si>
    <t>1817300132</t>
  </si>
  <si>
    <t>1817300140</t>
  </si>
  <si>
    <t>1817300300</t>
  </si>
  <si>
    <t>1817300433</t>
  </si>
  <si>
    <t>חמרי ניקוי</t>
  </si>
  <si>
    <t>1817300470</t>
  </si>
  <si>
    <t>אחז' מכ' משרד</t>
  </si>
  <si>
    <t>1817300510</t>
  </si>
  <si>
    <t>1817300560</t>
  </si>
  <si>
    <t>1817300580</t>
  </si>
  <si>
    <t>1817300740</t>
  </si>
  <si>
    <t>1817300750</t>
  </si>
  <si>
    <t>הדרכות והשתלמויות</t>
  </si>
  <si>
    <t>817300</t>
  </si>
  <si>
    <t>1817410000</t>
  </si>
  <si>
    <t>**שרותי בריאות לתלמיד**</t>
  </si>
  <si>
    <t>1817410110</t>
  </si>
  <si>
    <t>1817410120</t>
  </si>
  <si>
    <t>1817410140</t>
  </si>
  <si>
    <t>817410</t>
  </si>
  <si>
    <t>**ביטוח תלמידים**</t>
  </si>
  <si>
    <t>1817500441</t>
  </si>
  <si>
    <t>ביטוח תלמידים</t>
  </si>
  <si>
    <t>817500</t>
  </si>
  <si>
    <t>1817600000</t>
  </si>
  <si>
    <t>**רווחה חינוכית**</t>
  </si>
  <si>
    <t>1817600110</t>
  </si>
  <si>
    <t>1817600120</t>
  </si>
  <si>
    <t>1817600130</t>
  </si>
  <si>
    <t>1817600131</t>
  </si>
  <si>
    <t>1817600140</t>
  </si>
  <si>
    <t>1817600300</t>
  </si>
  <si>
    <t>1817600550</t>
  </si>
  <si>
    <t>פרסומים רישום ושיבוץ אגפי הגיל</t>
  </si>
  <si>
    <t>1817600750</t>
  </si>
  <si>
    <t>רווחה חינוכית</t>
  </si>
  <si>
    <t>1817600751</t>
  </si>
  <si>
    <t>תוכנית אתגר מהגן לבית ספר</t>
  </si>
  <si>
    <t>1817600754</t>
  </si>
  <si>
    <t>מתנדבים בחינוך אגף הפרט</t>
  </si>
  <si>
    <t>1817600780</t>
  </si>
  <si>
    <t>817600</t>
  </si>
  <si>
    <t>1817800000</t>
  </si>
  <si>
    <t>**הסעות וליווי תלמידים**</t>
  </si>
  <si>
    <t>1817800110</t>
  </si>
  <si>
    <t>1817800130</t>
  </si>
  <si>
    <t>1817800512</t>
  </si>
  <si>
    <t>הסעות תלמידים</t>
  </si>
  <si>
    <t>1817800580</t>
  </si>
  <si>
    <t>1817800750</t>
  </si>
  <si>
    <t>מלווים בהסעות</t>
  </si>
  <si>
    <t>817800</t>
  </si>
  <si>
    <t>1817900812</t>
  </si>
  <si>
    <t>השתת בשכר לימוד תל' חוץ</t>
  </si>
  <si>
    <t>817900</t>
  </si>
  <si>
    <t>1818000000</t>
  </si>
  <si>
    <t>**חינוך מבוגרים**</t>
  </si>
  <si>
    <t>1818000110</t>
  </si>
  <si>
    <t>1818000821</t>
  </si>
  <si>
    <t>בי"ס להורים</t>
  </si>
  <si>
    <t>818000</t>
  </si>
  <si>
    <t>1822000000</t>
  </si>
  <si>
    <t>**הרשות לתרבות**</t>
  </si>
  <si>
    <t>1822000810</t>
  </si>
  <si>
    <t>רכישת שירותי תרבות</t>
  </si>
  <si>
    <t>822000</t>
  </si>
  <si>
    <t>1824000000</t>
  </si>
  <si>
    <t>**מתנסים**</t>
  </si>
  <si>
    <t>1824000810</t>
  </si>
  <si>
    <t>מ.קהילתי ר.אליהו</t>
  </si>
  <si>
    <t>1824000811</t>
  </si>
  <si>
    <t>מ.קהילתי ש.המזרח</t>
  </si>
  <si>
    <t>824000</t>
  </si>
  <si>
    <t>1825200000</t>
  </si>
  <si>
    <t>**התזמורת העירונית**</t>
  </si>
  <si>
    <t>1825200820</t>
  </si>
  <si>
    <t>השתת' התזמורת</t>
  </si>
  <si>
    <t>1825200821</t>
  </si>
  <si>
    <t>קונצרטים מיוחדים</t>
  </si>
  <si>
    <t>825200</t>
  </si>
  <si>
    <t>1827000000</t>
  </si>
  <si>
    <t>**תרבות תורנית וחרדית**</t>
  </si>
  <si>
    <t>1827000110</t>
  </si>
  <si>
    <t>שכר_ומשכורת</t>
  </si>
  <si>
    <t>1827000120</t>
  </si>
  <si>
    <t>1827000130</t>
  </si>
  <si>
    <t>1827000140</t>
  </si>
  <si>
    <t>רכב_פקידים_נדרשים</t>
  </si>
  <si>
    <t>1827000300</t>
  </si>
  <si>
    <t>1827000777</t>
  </si>
  <si>
    <t>תרבות תורנית</t>
  </si>
  <si>
    <t>1827000779</t>
  </si>
  <si>
    <t>קהילה תורנית</t>
  </si>
  <si>
    <t>1827000781</t>
  </si>
  <si>
    <t>תרבות חרדית</t>
  </si>
  <si>
    <t>1827000991</t>
  </si>
  <si>
    <t>תרבות תורנית מותנה</t>
  </si>
  <si>
    <t>827000</t>
  </si>
  <si>
    <t>1827100110</t>
  </si>
  <si>
    <t>שכר תרבות חרדית</t>
  </si>
  <si>
    <t>1827100120</t>
  </si>
  <si>
    <t>1827100130</t>
  </si>
  <si>
    <t>1827100140</t>
  </si>
  <si>
    <t>827100</t>
  </si>
  <si>
    <t>1828000000</t>
  </si>
  <si>
    <t>**מינהל קהילה**</t>
  </si>
  <si>
    <t>1828000110</t>
  </si>
  <si>
    <t>משכורת שכר</t>
  </si>
  <si>
    <t>1828000120</t>
  </si>
  <si>
    <t>1828000130</t>
  </si>
  <si>
    <t>1828000131</t>
  </si>
  <si>
    <t>1828000132</t>
  </si>
  <si>
    <t>1828000140</t>
  </si>
  <si>
    <t>1828000141</t>
  </si>
  <si>
    <t>ליסנג מנהל קהילה</t>
  </si>
  <si>
    <t>1828000142</t>
  </si>
  <si>
    <t>דלק מנהל קהילה</t>
  </si>
  <si>
    <t>1828000431</t>
  </si>
  <si>
    <t>חשמל מבנה קהילה</t>
  </si>
  <si>
    <t>1828000432</t>
  </si>
  <si>
    <t>מים מבנה קהילה</t>
  </si>
  <si>
    <t>1828000470</t>
  </si>
  <si>
    <t>1828000510</t>
  </si>
  <si>
    <t>1828000530</t>
  </si>
  <si>
    <t>אחזקת רכב מינהל קהילה</t>
  </si>
  <si>
    <t>1828000531</t>
  </si>
  <si>
    <t>דלק רכב מינהל קהילה</t>
  </si>
  <si>
    <t>1828000560</t>
  </si>
  <si>
    <t>ציוד משרדי ומתכלה</t>
  </si>
  <si>
    <t>1828000580</t>
  </si>
  <si>
    <t>1828000680</t>
  </si>
  <si>
    <t>פעולות מטה קהילה</t>
  </si>
  <si>
    <t>1828000681</t>
  </si>
  <si>
    <t>פעולות יחידת פיתוח קהילה</t>
  </si>
  <si>
    <t>1828000682</t>
  </si>
  <si>
    <t>פעולות יחידות קידום עסקים</t>
  </si>
  <si>
    <t>1828000780</t>
  </si>
  <si>
    <t>ניקיון מינהל קהילה</t>
  </si>
  <si>
    <t>1828000993</t>
  </si>
  <si>
    <t>ח"פ קהילה שנת 140 לעיר</t>
  </si>
  <si>
    <t>828000</t>
  </si>
  <si>
    <t>1828100000</t>
  </si>
  <si>
    <t>**אגף הנוער**</t>
  </si>
  <si>
    <t>1828100110</t>
  </si>
  <si>
    <t>1828100120</t>
  </si>
  <si>
    <t>1828100130</t>
  </si>
  <si>
    <t>1828100131</t>
  </si>
  <si>
    <t>1828100132</t>
  </si>
  <si>
    <t>1828100140</t>
  </si>
  <si>
    <t>1828100431</t>
  </si>
  <si>
    <t>1828100432</t>
  </si>
  <si>
    <t>1828100470</t>
  </si>
  <si>
    <t>1828100750</t>
  </si>
  <si>
    <t>828100</t>
  </si>
  <si>
    <t>1828200000</t>
  </si>
  <si>
    <t>**מוקד הפעלה לנוער**</t>
  </si>
  <si>
    <t>1828200550</t>
  </si>
  <si>
    <t>פרסום והנגשת מידע</t>
  </si>
  <si>
    <t>1828200750</t>
  </si>
  <si>
    <t>הפעלת נוער יוצאי העדה האתיופית</t>
  </si>
  <si>
    <t>1828200781</t>
  </si>
  <si>
    <t>פרוייקטים לנוער</t>
  </si>
  <si>
    <t>1828200782</t>
  </si>
  <si>
    <t>כנס פרלמנט</t>
  </si>
  <si>
    <t>1828200784</t>
  </si>
  <si>
    <t>פרוייקטים לצעירים</t>
  </si>
  <si>
    <t>1828200785</t>
  </si>
  <si>
    <t>פרוייקט מדע ועמדה</t>
  </si>
  <si>
    <t>1828200786</t>
  </si>
  <si>
    <t>מרכז משאבים</t>
  </si>
  <si>
    <t>1828200787</t>
  </si>
  <si>
    <t>מרכזי נוער</t>
  </si>
  <si>
    <t>1828200820</t>
  </si>
  <si>
    <t>אירועים נוער</t>
  </si>
  <si>
    <t>828200</t>
  </si>
  <si>
    <t>1828900000</t>
  </si>
  <si>
    <t>**תנועות נוער**</t>
  </si>
  <si>
    <t>1828900420</t>
  </si>
  <si>
    <t>שיפוצים ותחזוקה שוטפת לבתי נוע</t>
  </si>
  <si>
    <t>1828900809</t>
  </si>
  <si>
    <t>תנועות נוער עירייה</t>
  </si>
  <si>
    <t>1828900810</t>
  </si>
  <si>
    <t>תנועות נוער</t>
  </si>
  <si>
    <t>1828900811</t>
  </si>
  <si>
    <t>גופי נוער</t>
  </si>
  <si>
    <t>828900</t>
  </si>
  <si>
    <t>1829900810</t>
  </si>
  <si>
    <t>ארגוני ספורט+ספורט לנוער</t>
  </si>
  <si>
    <t>1829900811</t>
  </si>
  <si>
    <t>תמיכות ספורט דמי שימוש לחע"ר</t>
  </si>
  <si>
    <t>829900</t>
  </si>
  <si>
    <t>1832400000</t>
  </si>
  <si>
    <t>**בריאות המשפחה**</t>
  </si>
  <si>
    <t>1832400431</t>
  </si>
  <si>
    <t>1832400432</t>
  </si>
  <si>
    <t>1832400433</t>
  </si>
  <si>
    <t>1832400750</t>
  </si>
  <si>
    <t>עב קבלניות נקיון</t>
  </si>
  <si>
    <t>832400</t>
  </si>
  <si>
    <t>1836200810</t>
  </si>
  <si>
    <t>השתתפויות נט"ן</t>
  </si>
  <si>
    <t>836200</t>
  </si>
  <si>
    <t>1841000000</t>
  </si>
  <si>
    <t>**מינהל ש. חברתיים**</t>
  </si>
  <si>
    <t>1841000110</t>
  </si>
  <si>
    <t>1841000120</t>
  </si>
  <si>
    <t>1841000130</t>
  </si>
  <si>
    <t>1841000131</t>
  </si>
  <si>
    <t>1841000132</t>
  </si>
  <si>
    <t>1841000140</t>
  </si>
  <si>
    <t>1841000300</t>
  </si>
  <si>
    <t>1841000431</t>
  </si>
  <si>
    <t>1841000432</t>
  </si>
  <si>
    <t>1841000433</t>
  </si>
  <si>
    <t>1841000450</t>
  </si>
  <si>
    <t>1841000470</t>
  </si>
  <si>
    <t>1841000510</t>
  </si>
  <si>
    <t>1841000560</t>
  </si>
  <si>
    <t>1841000580</t>
  </si>
  <si>
    <t>פרוייקטים</t>
  </si>
  <si>
    <t>1841000740</t>
  </si>
  <si>
    <t>1841000741</t>
  </si>
  <si>
    <t>אחזקה והפעלת קבוצות על גלגלים</t>
  </si>
  <si>
    <t>1841000750</t>
  </si>
  <si>
    <t>עב'קבל שמירה ניקיון</t>
  </si>
  <si>
    <t>1841000751</t>
  </si>
  <si>
    <t>ניקיון מינהל רווחה</t>
  </si>
  <si>
    <t>1841000780</t>
  </si>
  <si>
    <t>1841000782</t>
  </si>
  <si>
    <t>ביטחון תזונתי</t>
  </si>
  <si>
    <t>1841000840</t>
  </si>
  <si>
    <t>סל בטיחות והוצאות ארגוניות</t>
  </si>
  <si>
    <t>1841000865</t>
  </si>
  <si>
    <t>החזר הכנסות רווחה</t>
  </si>
  <si>
    <t>1841000999</t>
  </si>
  <si>
    <t>רווחה הוצאות מותנות</t>
  </si>
  <si>
    <t>841000</t>
  </si>
  <si>
    <t>1841006840</t>
  </si>
  <si>
    <t>בטחון עובדים- מאבטחים</t>
  </si>
  <si>
    <t>841006</t>
  </si>
  <si>
    <t>1841100000</t>
  </si>
  <si>
    <t>**פרט ומשפחה**</t>
  </si>
  <si>
    <t>1841100110</t>
  </si>
  <si>
    <t>1841100120</t>
  </si>
  <si>
    <t>1841100130</t>
  </si>
  <si>
    <t>1841100131</t>
  </si>
  <si>
    <t>1841100132</t>
  </si>
  <si>
    <t>1841100140</t>
  </si>
  <si>
    <t>1841100300</t>
  </si>
  <si>
    <t>841100</t>
  </si>
  <si>
    <t>1841200000</t>
  </si>
  <si>
    <t>**פעולות חברתיות**</t>
  </si>
  <si>
    <t>1841200110</t>
  </si>
  <si>
    <t>שכר ומשכורות</t>
  </si>
  <si>
    <t>1841200120</t>
  </si>
  <si>
    <t>1841200130</t>
  </si>
  <si>
    <t>1841200140</t>
  </si>
  <si>
    <t>841200</t>
  </si>
  <si>
    <t>1841300000</t>
  </si>
  <si>
    <t>**עבודה קהילתית**</t>
  </si>
  <si>
    <t>1841300110</t>
  </si>
  <si>
    <t>1841300120</t>
  </si>
  <si>
    <t>1841300130</t>
  </si>
  <si>
    <t>1841300131</t>
  </si>
  <si>
    <t>1841300132</t>
  </si>
  <si>
    <t>1841300140</t>
  </si>
  <si>
    <t>1841300300</t>
  </si>
  <si>
    <t>841300</t>
  </si>
  <si>
    <t>1842200000</t>
  </si>
  <si>
    <t>**צרכים למשפחה**</t>
  </si>
  <si>
    <t>1842200110</t>
  </si>
  <si>
    <t>1842200120</t>
  </si>
  <si>
    <t>1842200130</t>
  </si>
  <si>
    <t>1842200131</t>
  </si>
  <si>
    <t>1842200140</t>
  </si>
  <si>
    <t>1842200840</t>
  </si>
  <si>
    <t>צרכים למשפחה</t>
  </si>
  <si>
    <t>1842200843</t>
  </si>
  <si>
    <t>מרכז אלומה</t>
  </si>
  <si>
    <t>1842200845</t>
  </si>
  <si>
    <t>צרכים למשפחה הוצ' ממשלה</t>
  </si>
  <si>
    <t>842200</t>
  </si>
  <si>
    <t>1842210110</t>
  </si>
  <si>
    <t>שכר  דרי רחוב</t>
  </si>
  <si>
    <t>1842210120</t>
  </si>
  <si>
    <t>1842210130</t>
  </si>
  <si>
    <t>1842210131</t>
  </si>
  <si>
    <t>1842210132</t>
  </si>
  <si>
    <t>1842210140</t>
  </si>
  <si>
    <t>הוצ רכב</t>
  </si>
  <si>
    <t>1842210560</t>
  </si>
  <si>
    <t>תמיכה ושילוב אחזקה והפעלה</t>
  </si>
  <si>
    <t>1842210840</t>
  </si>
  <si>
    <t>מרכז משפחות עצמאיות</t>
  </si>
  <si>
    <t>1842210841</t>
  </si>
  <si>
    <t>משכן דיירי רחוב</t>
  </si>
  <si>
    <t>1842210842</t>
  </si>
  <si>
    <t>מרכז לטיפול באלימות</t>
  </si>
  <si>
    <t>1842210843</t>
  </si>
  <si>
    <t>1842210845</t>
  </si>
  <si>
    <t>מרכז טיפול דיירי רחוב ואלימות</t>
  </si>
  <si>
    <t>842210</t>
  </si>
  <si>
    <t>1842220840</t>
  </si>
  <si>
    <t>דירת מעבר נשים מוכות</t>
  </si>
  <si>
    <t>1842220841</t>
  </si>
  <si>
    <t>סיוע לנפגעי אלימות גמיש</t>
  </si>
  <si>
    <t>1842220845</t>
  </si>
  <si>
    <t>מקלטים לנשים מוכות</t>
  </si>
  <si>
    <t>842220</t>
  </si>
  <si>
    <t>1842400840</t>
  </si>
  <si>
    <t>תחנה לטיפול משפחתי ואישי</t>
  </si>
  <si>
    <t>1842400845</t>
  </si>
  <si>
    <t>תוכניות קהילה למשפחות - ממשלה</t>
  </si>
  <si>
    <t>842400</t>
  </si>
  <si>
    <t>1843500000</t>
  </si>
  <si>
    <t>**פעילות קהילתיות לילד**</t>
  </si>
  <si>
    <t>1843500110</t>
  </si>
  <si>
    <t>שכר מועדוניות</t>
  </si>
  <si>
    <t>1843500120</t>
  </si>
  <si>
    <t>1843500130</t>
  </si>
  <si>
    <t>1843500131</t>
  </si>
  <si>
    <t>1843500132</t>
  </si>
  <si>
    <t>1843500140</t>
  </si>
  <si>
    <t>1843500432</t>
  </si>
  <si>
    <t>מועדוניות רווחה - מים</t>
  </si>
  <si>
    <t>1843500840</t>
  </si>
  <si>
    <t>ילדים במועדוניות</t>
  </si>
  <si>
    <t>1843500842</t>
  </si>
  <si>
    <t>ילדים במועדוניות עירייה</t>
  </si>
  <si>
    <t>1843500845</t>
  </si>
  <si>
    <t>טיפול בילד בקהילה - ממשלה</t>
  </si>
  <si>
    <t>1843500846</t>
  </si>
  <si>
    <t>טיפול בפגיעות מיניות</t>
  </si>
  <si>
    <t>843500</t>
  </si>
  <si>
    <t>1843510110</t>
  </si>
  <si>
    <t>מרכז קשר</t>
  </si>
  <si>
    <t>1843510120</t>
  </si>
  <si>
    <t>1843510130</t>
  </si>
  <si>
    <t>1843510131</t>
  </si>
  <si>
    <t>1843510140</t>
  </si>
  <si>
    <t>1843510840</t>
  </si>
  <si>
    <t>843510</t>
  </si>
  <si>
    <t>1843800842</t>
  </si>
  <si>
    <t>ילדים בסיכון</t>
  </si>
  <si>
    <t>843800</t>
  </si>
  <si>
    <t>1843810110</t>
  </si>
  <si>
    <t>שכר נחלת ויצו</t>
  </si>
  <si>
    <t>1843810120</t>
  </si>
  <si>
    <t>1843810130</t>
  </si>
  <si>
    <t>1843810140</t>
  </si>
  <si>
    <t>1843810840</t>
  </si>
  <si>
    <t>ויצו נחלת</t>
  </si>
  <si>
    <t>843810</t>
  </si>
  <si>
    <t>1843820000</t>
  </si>
  <si>
    <t>**קהילה 2000**</t>
  </si>
  <si>
    <t>1843820110</t>
  </si>
  <si>
    <t>1843820120</t>
  </si>
  <si>
    <t>ביגוד הבראה</t>
  </si>
  <si>
    <t>1843820130</t>
  </si>
  <si>
    <t>1843820131</t>
  </si>
  <si>
    <t>1843820132</t>
  </si>
  <si>
    <t>1843820140</t>
  </si>
  <si>
    <t>הוצ' רכב</t>
  </si>
  <si>
    <t>1843820300</t>
  </si>
  <si>
    <t>כ"א זמני_קהילה</t>
  </si>
  <si>
    <t>1843820840</t>
  </si>
  <si>
    <t>עם הפנים לקהילה</t>
  </si>
  <si>
    <t>1843820841</t>
  </si>
  <si>
    <t>עם הפנים לקהילה עירייה</t>
  </si>
  <si>
    <t>1843820842</t>
  </si>
  <si>
    <t>מרכז חכם</t>
  </si>
  <si>
    <t>1843820843</t>
  </si>
  <si>
    <t>נתיבים להורות אגף מרכז לגיל רך</t>
  </si>
  <si>
    <t>1843820844</t>
  </si>
  <si>
    <t>נתיבים להורות אגף מערב לגיל רך</t>
  </si>
  <si>
    <t>1843820845</t>
  </si>
  <si>
    <t>עם הפנים לקהילה  הוצ ממשלה</t>
  </si>
  <si>
    <t>1843820847</t>
  </si>
  <si>
    <t>מרכז הורות וטף</t>
  </si>
  <si>
    <t>843820</t>
  </si>
  <si>
    <t>1843830000</t>
  </si>
  <si>
    <t>**פנימיות**</t>
  </si>
  <si>
    <t>1843830840</t>
  </si>
  <si>
    <t>הסעות מזדמנות</t>
  </si>
  <si>
    <t>1843830845</t>
  </si>
  <si>
    <t>ילדים בפנימיות ממשלה</t>
  </si>
  <si>
    <t>843830</t>
  </si>
  <si>
    <t>1843900840</t>
  </si>
  <si>
    <t>אחזקת ילדים במעונות יום ו</t>
  </si>
  <si>
    <t>1843900845</t>
  </si>
  <si>
    <t>ילדים במעונות הוצ' ממשלה</t>
  </si>
  <si>
    <t>843900</t>
  </si>
  <si>
    <t>1844300000</t>
  </si>
  <si>
    <t>**הטיפול בקשיש**</t>
  </si>
  <si>
    <t>1844300845</t>
  </si>
  <si>
    <t>קשישים במוס' הוצ' ממשלה</t>
  </si>
  <si>
    <t>844300</t>
  </si>
  <si>
    <t>1844400110</t>
  </si>
  <si>
    <t>שכר תחום הקשיש</t>
  </si>
  <si>
    <t>1844400120</t>
  </si>
  <si>
    <t>1844400130</t>
  </si>
  <si>
    <t>1844400131</t>
  </si>
  <si>
    <t>1844400132</t>
  </si>
  <si>
    <t>1844400140</t>
  </si>
  <si>
    <t>1844400750</t>
  </si>
  <si>
    <t>עב' קבל'-שמירה</t>
  </si>
  <si>
    <t>1844400840</t>
  </si>
  <si>
    <t>שרותים קהילתיים לקשיש</t>
  </si>
  <si>
    <t>1844400841</t>
  </si>
  <si>
    <t>הפעלות למרותקי בית</t>
  </si>
  <si>
    <t>1844400842</t>
  </si>
  <si>
    <t>רשת מקומית קהילה לדורות</t>
  </si>
  <si>
    <t>1844400845</t>
  </si>
  <si>
    <t>שירותים לקשיש הוצ' ממשלה</t>
  </si>
  <si>
    <t>844400</t>
  </si>
  <si>
    <t>1844404840</t>
  </si>
  <si>
    <t>מגן זהב - תוכניות להפגת בדידות</t>
  </si>
  <si>
    <t>844404</t>
  </si>
  <si>
    <t>1844410110</t>
  </si>
  <si>
    <t>שכר ניצולי שואה</t>
  </si>
  <si>
    <t>1844410300</t>
  </si>
  <si>
    <t>בית לניצולי שואה -כ"א</t>
  </si>
  <si>
    <t>1844410840</t>
  </si>
  <si>
    <t>תכניות לניצולי שואה</t>
  </si>
  <si>
    <t>1844410845</t>
  </si>
  <si>
    <t>ניצולי שואה  ממשלה</t>
  </si>
  <si>
    <t>844410</t>
  </si>
  <si>
    <t>1844411840</t>
  </si>
  <si>
    <t>בני משפחה מטפלים</t>
  </si>
  <si>
    <t>1844411841</t>
  </si>
  <si>
    <t>הזדקנות מיטבית בקהילה</t>
  </si>
  <si>
    <t>844411</t>
  </si>
  <si>
    <t>1844500110</t>
  </si>
  <si>
    <t>שכר מ.קשישים</t>
  </si>
  <si>
    <t>1844500120</t>
  </si>
  <si>
    <t>ביגוד והבראה  קשישים</t>
  </si>
  <si>
    <t>1844500130</t>
  </si>
  <si>
    <t>ש.נוספות מ.קשישים</t>
  </si>
  <si>
    <t>1844500131</t>
  </si>
  <si>
    <t>1844500140</t>
  </si>
  <si>
    <t>1844500431</t>
  </si>
  <si>
    <t>1844500432</t>
  </si>
  <si>
    <t>1844500750</t>
  </si>
  <si>
    <t>עב קבלניות שמירה ונקיון</t>
  </si>
  <si>
    <t>1844500841</t>
  </si>
  <si>
    <t>מועדוני קשישים</t>
  </si>
  <si>
    <t>844500</t>
  </si>
  <si>
    <t>1845000754</t>
  </si>
  <si>
    <t>כיסאות לנכים - מפעל הפיס</t>
  </si>
  <si>
    <t>845000</t>
  </si>
  <si>
    <t>1845100000</t>
  </si>
  <si>
    <t>**שרותים למש"ה**</t>
  </si>
  <si>
    <t>1845100110</t>
  </si>
  <si>
    <t>שכר סביבה תומכת</t>
  </si>
  <si>
    <t>1845100120</t>
  </si>
  <si>
    <t>ביגוד ובהראה</t>
  </si>
  <si>
    <t>1845100130</t>
  </si>
  <si>
    <t>1845100131</t>
  </si>
  <si>
    <t>1845100140</t>
  </si>
  <si>
    <t>1845100840</t>
  </si>
  <si>
    <t>מעון יום שקומי אביב</t>
  </si>
  <si>
    <t>1845100841</t>
  </si>
  <si>
    <t>הסעות וליווי אוטיסטים</t>
  </si>
  <si>
    <t>1845100843</t>
  </si>
  <si>
    <t>סביבה תומכת</t>
  </si>
  <si>
    <t>1845100844</t>
  </si>
  <si>
    <t>מעון יום שיקומי שיכון המזרח</t>
  </si>
  <si>
    <t>1845100845</t>
  </si>
  <si>
    <t>מש"ה במסגרות חוץ ביתיות</t>
  </si>
  <si>
    <t>845100</t>
  </si>
  <si>
    <t>1845200845</t>
  </si>
  <si>
    <t>מעונות מש"ה - ממשלה</t>
  </si>
  <si>
    <t>845200</t>
  </si>
  <si>
    <t>1845210110</t>
  </si>
  <si>
    <t>שכר מעון חצב</t>
  </si>
  <si>
    <t>1845210120</t>
  </si>
  <si>
    <t>ביגוד ובהבראה</t>
  </si>
  <si>
    <t>1845210130</t>
  </si>
  <si>
    <t>1845210131</t>
  </si>
  <si>
    <t>1845210140</t>
  </si>
  <si>
    <t>845210</t>
  </si>
  <si>
    <t>1845220843</t>
  </si>
  <si>
    <t>בית מיטל</t>
  </si>
  <si>
    <t>845220</t>
  </si>
  <si>
    <t>1845300840</t>
  </si>
  <si>
    <t>שרותים תומכים והסעות מש"ה</t>
  </si>
  <si>
    <t>1845300845</t>
  </si>
  <si>
    <t>שרותים תומכים מש"ה - ממשלה</t>
  </si>
  <si>
    <t>845300</t>
  </si>
  <si>
    <t>1845400110</t>
  </si>
  <si>
    <t>1845400120</t>
  </si>
  <si>
    <t>1845400130</t>
  </si>
  <si>
    <t>1845400140</t>
  </si>
  <si>
    <t>1845400845</t>
  </si>
  <si>
    <t>מע"ש הוצ' ממשלה</t>
  </si>
  <si>
    <t>845400</t>
  </si>
  <si>
    <t>1846000000</t>
  </si>
  <si>
    <t>**שרותי שיקום**</t>
  </si>
  <si>
    <t>1846000110</t>
  </si>
  <si>
    <t>1846000120</t>
  </si>
  <si>
    <t>1846000130</t>
  </si>
  <si>
    <t>1846000131</t>
  </si>
  <si>
    <t>1846000132</t>
  </si>
  <si>
    <t>1846000140</t>
  </si>
  <si>
    <t>846000</t>
  </si>
  <si>
    <t>1846300110</t>
  </si>
  <si>
    <t>שכר מועדון עיוור</t>
  </si>
  <si>
    <t>1846300120</t>
  </si>
  <si>
    <t>1846300130</t>
  </si>
  <si>
    <t>שעות נוספות מועדון עיוורים</t>
  </si>
  <si>
    <t>1846300131</t>
  </si>
  <si>
    <t>1846300140</t>
  </si>
  <si>
    <t>רכב מועדון עיוורים</t>
  </si>
  <si>
    <t>1846300841</t>
  </si>
  <si>
    <t>מועדון עיוורים</t>
  </si>
  <si>
    <t>1846300845</t>
  </si>
  <si>
    <t>עיוורים בקהילה הוצ' ממשלה</t>
  </si>
  <si>
    <t>846300</t>
  </si>
  <si>
    <t>1846500845</t>
  </si>
  <si>
    <t>שיקום נכים במוסדות ממשלה</t>
  </si>
  <si>
    <t>846500</t>
  </si>
  <si>
    <t>1846700840</t>
  </si>
  <si>
    <t>שיקום נכים בקהילה</t>
  </si>
  <si>
    <t>1846700843</t>
  </si>
  <si>
    <t>שיקום נכים בקהילה עירייה</t>
  </si>
  <si>
    <t>1846700844</t>
  </si>
  <si>
    <t>השמות מותנות הכנסות</t>
  </si>
  <si>
    <t>1846700845</t>
  </si>
  <si>
    <t>שיקום נכים בקהילה ממשלה</t>
  </si>
  <si>
    <t>1846700846</t>
  </si>
  <si>
    <t>הסעות וליווי שיקום נכים</t>
  </si>
  <si>
    <t>1846700847</t>
  </si>
  <si>
    <t>תוכנית מנטורינג</t>
  </si>
  <si>
    <t>846700</t>
  </si>
  <si>
    <t>1846800110</t>
  </si>
  <si>
    <t>שכר מועדון חרשים</t>
  </si>
  <si>
    <t>1846800120</t>
  </si>
  <si>
    <t>ביגוד והבראה מ.חרשים</t>
  </si>
  <si>
    <t>1846800130</t>
  </si>
  <si>
    <t>ש. נוספות מ. חרשים</t>
  </si>
  <si>
    <t>1846800131</t>
  </si>
  <si>
    <t>1846800140</t>
  </si>
  <si>
    <t>רכב מ. חרשים</t>
  </si>
  <si>
    <t>1846800841</t>
  </si>
  <si>
    <t>מועדון חרשים רשות</t>
  </si>
  <si>
    <t>1846800845</t>
  </si>
  <si>
    <t>שיקום חרשים בקהילה ממשלה</t>
  </si>
  <si>
    <t>846800</t>
  </si>
  <si>
    <t>1847100000</t>
  </si>
  <si>
    <t>**שירותי תקון**</t>
  </si>
  <si>
    <t>1847100110</t>
  </si>
  <si>
    <t>1847100120</t>
  </si>
  <si>
    <t>1847100130</t>
  </si>
  <si>
    <t>1847100131</t>
  </si>
  <si>
    <t>1847100132</t>
  </si>
  <si>
    <t>1847100140</t>
  </si>
  <si>
    <t>1847100141</t>
  </si>
  <si>
    <t>ליסינג - אגף הנוער</t>
  </si>
  <si>
    <t>1847100142</t>
  </si>
  <si>
    <t>דלק אגף הנוער</t>
  </si>
  <si>
    <t>1847100300</t>
  </si>
  <si>
    <t>1847100431</t>
  </si>
  <si>
    <t>1847100432</t>
  </si>
  <si>
    <t>הוצ' מיים</t>
  </si>
  <si>
    <t>1847100433</t>
  </si>
  <si>
    <t>1847100470</t>
  </si>
  <si>
    <t>1847100510</t>
  </si>
  <si>
    <t>1847100560</t>
  </si>
  <si>
    <t>1847100750</t>
  </si>
  <si>
    <t>עבודות קבלניות שמירה וניקיון-ק</t>
  </si>
  <si>
    <t>1847100840</t>
  </si>
  <si>
    <t>קידום וטיפול בנוער וצעירים</t>
  </si>
  <si>
    <t>1847100841</t>
  </si>
  <si>
    <t>קידום וטיפול בנוער וצעירים עיר</t>
  </si>
  <si>
    <t>1847100845</t>
  </si>
  <si>
    <t>קידום וטיפול בנוער וצעירים ממש</t>
  </si>
  <si>
    <t>847100</t>
  </si>
  <si>
    <t>1847101110</t>
  </si>
  <si>
    <t>שכר נערים עירוני</t>
  </si>
  <si>
    <t>1847101120</t>
  </si>
  <si>
    <t>847101</t>
  </si>
  <si>
    <t>1847110110</t>
  </si>
  <si>
    <t>שכר תקיפה מינית</t>
  </si>
  <si>
    <t>1847110120</t>
  </si>
  <si>
    <t>ביגוד והבראה ת.מינית</t>
  </si>
  <si>
    <t>1847110130</t>
  </si>
  <si>
    <t>ש.נוספות תקיפה מינית</t>
  </si>
  <si>
    <t>1847110131</t>
  </si>
  <si>
    <t>1847110140</t>
  </si>
  <si>
    <t>ה. רכב תקיפה מינית</t>
  </si>
  <si>
    <t>1847110840</t>
  </si>
  <si>
    <t>תקיפה מינית</t>
  </si>
  <si>
    <t>1847110843</t>
  </si>
  <si>
    <t>טיפול בשורדות בקהילה</t>
  </si>
  <si>
    <t>1847110845</t>
  </si>
  <si>
    <t>פגיעות מיניות בגירים</t>
  </si>
  <si>
    <t>847110</t>
  </si>
  <si>
    <t>1847300000</t>
  </si>
  <si>
    <t>**מטה מאבק בסמים ואלכוהול**</t>
  </si>
  <si>
    <t>1847300110</t>
  </si>
  <si>
    <t>1847300120</t>
  </si>
  <si>
    <t>1847300130</t>
  </si>
  <si>
    <t>1847300131</t>
  </si>
  <si>
    <t>1847300132</t>
  </si>
  <si>
    <t>1847300140</t>
  </si>
  <si>
    <t>1847300470</t>
  </si>
  <si>
    <t>1847300840</t>
  </si>
  <si>
    <t>תחנה לנפגעי סמים</t>
  </si>
  <si>
    <t>1847300841</t>
  </si>
  <si>
    <t>מאבק בסמים-פעולות</t>
  </si>
  <si>
    <t>1847300843</t>
  </si>
  <si>
    <t>נפגעי התמכרויות</t>
  </si>
  <si>
    <t>1847300845</t>
  </si>
  <si>
    <t>סמים הוצ' ממשלה</t>
  </si>
  <si>
    <t>847300</t>
  </si>
  <si>
    <t>1847400000</t>
  </si>
  <si>
    <t>**מפת"ן**</t>
  </si>
  <si>
    <t>1847400845</t>
  </si>
  <si>
    <t>מפת"ן הוצ' ממשלה</t>
  </si>
  <si>
    <t>847400</t>
  </si>
  <si>
    <t>1848200470</t>
  </si>
  <si>
    <t>1848200840</t>
  </si>
  <si>
    <t>עבודה קהילתית</t>
  </si>
  <si>
    <t>1848200841</t>
  </si>
  <si>
    <t>מרכז הזדמנויות לתעסוקה</t>
  </si>
  <si>
    <t>1848200842</t>
  </si>
  <si>
    <t>מרכז עוצמה</t>
  </si>
  <si>
    <t>1848200843</t>
  </si>
  <si>
    <t>קהילה מיטבית</t>
  </si>
  <si>
    <t>848200</t>
  </si>
  <si>
    <t>1848300840</t>
  </si>
  <si>
    <t>התנדבות</t>
  </si>
  <si>
    <t>848300</t>
  </si>
  <si>
    <t>1849000000</t>
  </si>
  <si>
    <t>**קליטה ברווחה**</t>
  </si>
  <si>
    <t>1849000110</t>
  </si>
  <si>
    <t>שכר עובד רווחה/קליטה</t>
  </si>
  <si>
    <t>1849000120</t>
  </si>
  <si>
    <t>1849000130</t>
  </si>
  <si>
    <t>1849000131</t>
  </si>
  <si>
    <t>1849000140</t>
  </si>
  <si>
    <t>אחזקת רכב רווחה/קליטה</t>
  </si>
  <si>
    <t>1849000840</t>
  </si>
  <si>
    <t>פעולות קליטה רווחה</t>
  </si>
  <si>
    <t>1849000845</t>
  </si>
  <si>
    <t>פעולות קליטה הוצ' ממשלה</t>
  </si>
  <si>
    <t>849000</t>
  </si>
  <si>
    <t>1849030845</t>
  </si>
  <si>
    <t>אזרחים ותיקים עולים</t>
  </si>
  <si>
    <t>849030</t>
  </si>
  <si>
    <t>1849080845</t>
  </si>
  <si>
    <t>סידור בפנימיות עולים</t>
  </si>
  <si>
    <t>849080</t>
  </si>
  <si>
    <t>1849100000</t>
  </si>
  <si>
    <t>**מוקד קליטה **</t>
  </si>
  <si>
    <t>1849100110</t>
  </si>
  <si>
    <t>שכר תוכנית ביתית</t>
  </si>
  <si>
    <t>1849100120</t>
  </si>
  <si>
    <t>ביגוד והבראה ת.ביתית</t>
  </si>
  <si>
    <t>1849100130</t>
  </si>
  <si>
    <t>ש. נוספות ת. ביתית</t>
  </si>
  <si>
    <t>1849100131</t>
  </si>
  <si>
    <t>1849100140</t>
  </si>
  <si>
    <t>הוצאות רכב ת. ביתית</t>
  </si>
  <si>
    <t>1849100840</t>
  </si>
  <si>
    <t>פרויקט עצמאות</t>
  </si>
  <si>
    <t>1849100841</t>
  </si>
  <si>
    <t>פע' תוכנית ביתית</t>
  </si>
  <si>
    <t>1849100843</t>
  </si>
  <si>
    <t>הפעלת קבוצות טיפוליות</t>
  </si>
  <si>
    <t>849100</t>
  </si>
  <si>
    <t>1849110110</t>
  </si>
  <si>
    <t>שכר מוקד קליטה</t>
  </si>
  <si>
    <t>1849110120</t>
  </si>
  <si>
    <t>1849110130</t>
  </si>
  <si>
    <t>שעות נוספות__מוקד קליטה</t>
  </si>
  <si>
    <t>1849110131</t>
  </si>
  <si>
    <t>1849110140</t>
  </si>
  <si>
    <t>רכב מוקד קליטה</t>
  </si>
  <si>
    <t>1849110431</t>
  </si>
  <si>
    <t>מוקד קליטה - חשמל</t>
  </si>
  <si>
    <t>1849110432</t>
  </si>
  <si>
    <t>מוקד קליטה - מים</t>
  </si>
  <si>
    <t>1849110470</t>
  </si>
  <si>
    <t>1849110752</t>
  </si>
  <si>
    <t>מ. קליטה ליוצאי אתיופי ממשלה</t>
  </si>
  <si>
    <t>1849110840</t>
  </si>
  <si>
    <t>מוקד קליטה ליוצאי אתיופיה</t>
  </si>
  <si>
    <t>849110</t>
  </si>
  <si>
    <t>1851000000</t>
  </si>
  <si>
    <t>**שרותי דת**</t>
  </si>
  <si>
    <t>1851000431</t>
  </si>
  <si>
    <t>אור חדש מלב"י</t>
  </si>
  <si>
    <t>1851000810</t>
  </si>
  <si>
    <t>השתתפויות דת</t>
  </si>
  <si>
    <t>851000</t>
  </si>
  <si>
    <t>1869000000</t>
  </si>
  <si>
    <t>**אגף הקליטה**</t>
  </si>
  <si>
    <t>1869000110</t>
  </si>
  <si>
    <t>1869000120</t>
  </si>
  <si>
    <t>1869000130</t>
  </si>
  <si>
    <t>1869000131</t>
  </si>
  <si>
    <t>1869000140</t>
  </si>
  <si>
    <t>1869000431</t>
  </si>
  <si>
    <t>1869000432</t>
  </si>
  <si>
    <t>1869000433</t>
  </si>
  <si>
    <t>1869000470</t>
  </si>
  <si>
    <t>1869000510</t>
  </si>
  <si>
    <t>1869000560</t>
  </si>
  <si>
    <t>1869000750</t>
  </si>
  <si>
    <t>פעולות קליטה</t>
  </si>
  <si>
    <t>1869000751</t>
  </si>
  <si>
    <t>בית המהנדס</t>
  </si>
  <si>
    <t>1869000752</t>
  </si>
  <si>
    <t>פרוייקטים קליטה בקהילה</t>
  </si>
  <si>
    <t>1869000753</t>
  </si>
  <si>
    <t>פרוייקט מחוברים</t>
  </si>
  <si>
    <t>1869000756</t>
  </si>
  <si>
    <t>פרויקטים מפעל הפיס קליטה</t>
  </si>
  <si>
    <t>1869000780</t>
  </si>
  <si>
    <t>בית העולה</t>
  </si>
  <si>
    <t>869000</t>
  </si>
  <si>
    <t>1879000000</t>
  </si>
  <si>
    <t>**האגף לאיכות הסביבה**</t>
  </si>
  <si>
    <t>1879000110</t>
  </si>
  <si>
    <t>שכר יח סביבתית</t>
  </si>
  <si>
    <t>1879000120</t>
  </si>
  <si>
    <t>1879000130</t>
  </si>
  <si>
    <t>1879000140</t>
  </si>
  <si>
    <t>1879000510</t>
  </si>
  <si>
    <t>1879000560</t>
  </si>
  <si>
    <t>1879000580</t>
  </si>
  <si>
    <t>חינוך והסברה</t>
  </si>
  <si>
    <t>1879000754</t>
  </si>
  <si>
    <t>קיימות וסביבה</t>
  </si>
  <si>
    <t>1879000756</t>
  </si>
  <si>
    <t>חינוך סביבתי  - מותנה</t>
  </si>
  <si>
    <t>879000</t>
  </si>
  <si>
    <t>**אגף נכסים**</t>
  </si>
  <si>
    <t>1931100110</t>
  </si>
  <si>
    <t>שכר וכ.אדם-נכסים)אחוד(</t>
  </si>
  <si>
    <t>1931100120</t>
  </si>
  <si>
    <t>1931100130</t>
  </si>
  <si>
    <t>1931100140</t>
  </si>
  <si>
    <t>931100</t>
  </si>
  <si>
    <t>1931620000</t>
  </si>
  <si>
    <t>**נכסים עירוניים**</t>
  </si>
  <si>
    <t>1931620750</t>
  </si>
  <si>
    <t>קידום מרחבים עסקיים</t>
  </si>
  <si>
    <t>931620</t>
  </si>
  <si>
    <t>1931740000</t>
  </si>
  <si>
    <t>**נכסים מש"א**</t>
  </si>
  <si>
    <t>1931740410</t>
  </si>
  <si>
    <t>שכירויות</t>
  </si>
  <si>
    <t>1931740411</t>
  </si>
  <si>
    <t>שכ"ד אתר הקרוואנים</t>
  </si>
  <si>
    <t>1931740440</t>
  </si>
  <si>
    <t>ביטוח אלמנטרי</t>
  </si>
  <si>
    <t>931740</t>
  </si>
  <si>
    <t>1933000411</t>
  </si>
  <si>
    <t>החזר שכ"ד מנכסי עירייה</t>
  </si>
  <si>
    <t>933000</t>
  </si>
  <si>
    <t>1938000000</t>
  </si>
  <si>
    <t>**רכש ולוגיסטיקה**</t>
  </si>
  <si>
    <t>1938000110</t>
  </si>
  <si>
    <t>1938000120</t>
  </si>
  <si>
    <t>1938000130</t>
  </si>
  <si>
    <t>1938000131</t>
  </si>
  <si>
    <t>1938000140</t>
  </si>
  <si>
    <t>1938000141</t>
  </si>
  <si>
    <t>ליסינג - רכש ולוגיסטיקה</t>
  </si>
  <si>
    <t>1938000142</t>
  </si>
  <si>
    <t>דלק רכש ולוגיסטיקה</t>
  </si>
  <si>
    <t>1938000510</t>
  </si>
  <si>
    <t>1938000560</t>
  </si>
  <si>
    <t>1938000750</t>
  </si>
  <si>
    <t>938000</t>
  </si>
  <si>
    <t>1938100000</t>
  </si>
  <si>
    <t>**אחזקת בניין העיריה**</t>
  </si>
  <si>
    <t>1938100421</t>
  </si>
  <si>
    <t>אחזקה ותיקונים</t>
  </si>
  <si>
    <t>1938100422</t>
  </si>
  <si>
    <t>חומרים וציוד</t>
  </si>
  <si>
    <t>1938100430</t>
  </si>
  <si>
    <t>צרכני חשמל שונים</t>
  </si>
  <si>
    <t>1938100431</t>
  </si>
  <si>
    <t>צריכת חשמל משרדי הרשות</t>
  </si>
  <si>
    <t>1938100432</t>
  </si>
  <si>
    <t>1938100433</t>
  </si>
  <si>
    <t>1938100450</t>
  </si>
  <si>
    <t>1938100510</t>
  </si>
  <si>
    <t>1938100541</t>
  </si>
  <si>
    <t>ביול</t>
  </si>
  <si>
    <t>1938100550</t>
  </si>
  <si>
    <t>מיכרזים עירוניים</t>
  </si>
  <si>
    <t>938100</t>
  </si>
  <si>
    <t>1939000000</t>
  </si>
  <si>
    <t>**נקיון משרדי הרשות**</t>
  </si>
  <si>
    <t>1939000110</t>
  </si>
  <si>
    <t>שכר עובדי ניקיון</t>
  </si>
  <si>
    <t>1939000120</t>
  </si>
  <si>
    <t>1939000130</t>
  </si>
  <si>
    <t>1939000131</t>
  </si>
  <si>
    <t>1939000140</t>
  </si>
  <si>
    <t>1939000750</t>
  </si>
  <si>
    <t>נקיון מבני ציבור</t>
  </si>
  <si>
    <t>1939000751</t>
  </si>
  <si>
    <t>ניקיון באמצעות עובדי החע"ר</t>
  </si>
  <si>
    <t>1939000752</t>
  </si>
  <si>
    <t>939000</t>
  </si>
  <si>
    <t>1941000000</t>
  </si>
  <si>
    <t>**אגף רכב**</t>
  </si>
  <si>
    <t>1941000110</t>
  </si>
  <si>
    <t>1941000120</t>
  </si>
  <si>
    <t>1941000130</t>
  </si>
  <si>
    <t>1941000140</t>
  </si>
  <si>
    <t>1941000141</t>
  </si>
  <si>
    <t>ליסינג יח' הרכב</t>
  </si>
  <si>
    <t>1941000142</t>
  </si>
  <si>
    <t>דלק יחידת הרכב</t>
  </si>
  <si>
    <t>1941000433</t>
  </si>
  <si>
    <t>חומרי ניקיון</t>
  </si>
  <si>
    <t>1941000470</t>
  </si>
  <si>
    <t>מכונות משרד_ואחזקתן</t>
  </si>
  <si>
    <t>1941000510</t>
  </si>
  <si>
    <t>1941000521</t>
  </si>
  <si>
    <t>ריענון נהיגה</t>
  </si>
  <si>
    <t>1941000530</t>
  </si>
  <si>
    <t>רכב - יחידת הרכב</t>
  </si>
  <si>
    <t>1941000531</t>
  </si>
  <si>
    <t>דלק יח' רכב אח' רכב</t>
  </si>
  <si>
    <t>1941000560</t>
  </si>
  <si>
    <t>1941000730</t>
  </si>
  <si>
    <t>דלק וחשמל לפעולות</t>
  </si>
  <si>
    <t>1941000740</t>
  </si>
  <si>
    <t>1941000751</t>
  </si>
  <si>
    <t>דמי מנוי איתוראן</t>
  </si>
  <si>
    <t>941000</t>
  </si>
  <si>
    <t>1991000000</t>
  </si>
  <si>
    <t>**גימלאים**</t>
  </si>
  <si>
    <t>1991000111</t>
  </si>
  <si>
    <t>תשלומים ח"פ לפורשים</t>
  </si>
  <si>
    <t>1991000310</t>
  </si>
  <si>
    <t>שכר גימלאים</t>
  </si>
  <si>
    <t>1991000312</t>
  </si>
  <si>
    <t>פנסיה צד ג'</t>
  </si>
  <si>
    <t>1991000313</t>
  </si>
  <si>
    <t>מענק יובל</t>
  </si>
  <si>
    <t>1991000314</t>
  </si>
  <si>
    <t>1991000399</t>
  </si>
  <si>
    <t>פנסיה מני"ב</t>
  </si>
  <si>
    <t>991000</t>
  </si>
  <si>
    <t>1992000000</t>
  </si>
  <si>
    <t>**עתודות**</t>
  </si>
  <si>
    <t>1992000100</t>
  </si>
  <si>
    <t>רזרבה שכר</t>
  </si>
  <si>
    <t>1992000900</t>
  </si>
  <si>
    <t>רזרבה פעולות</t>
  </si>
  <si>
    <t>992000</t>
  </si>
  <si>
    <t>1993000000</t>
  </si>
  <si>
    <t>**תשלומים בלתי רגילים**</t>
  </si>
  <si>
    <t>1993000981</t>
  </si>
  <si>
    <t>הוצ' משנים קודמות</t>
  </si>
  <si>
    <t>1993000982</t>
  </si>
  <si>
    <t>השתת' בועד עובדים</t>
  </si>
  <si>
    <t>1993000983</t>
  </si>
  <si>
    <t>מ.ה.ב.ל השתת ועד</t>
  </si>
  <si>
    <t>1993000984</t>
  </si>
  <si>
    <t>שומות והוצ' ש.קודמות</t>
  </si>
  <si>
    <t>1993000985</t>
  </si>
  <si>
    <t>קרן לרווחת גימלאים</t>
  </si>
  <si>
    <t>993000</t>
  </si>
  <si>
    <t>1993100982</t>
  </si>
  <si>
    <t>ועד גימלאים</t>
  </si>
  <si>
    <t>993100</t>
  </si>
  <si>
    <t>1994000810</t>
  </si>
  <si>
    <t>מימון הלוו' סטודנטים</t>
  </si>
  <si>
    <t>1994000990</t>
  </si>
  <si>
    <t>השתתפות מפעל הפיס במתנ"סים</t>
  </si>
  <si>
    <t>994000</t>
  </si>
  <si>
    <t>1995000000</t>
  </si>
  <si>
    <t>**הנחות על פי חוק**</t>
  </si>
  <si>
    <t>1995000860</t>
  </si>
  <si>
    <t>הנחות מיסים סוציליות</t>
  </si>
  <si>
    <t>1995000861</t>
  </si>
  <si>
    <t>הנחות צו המיסים</t>
  </si>
  <si>
    <t>995000</t>
  </si>
  <si>
    <t>1996000864</t>
  </si>
  <si>
    <t>החזרי ארנונה</t>
  </si>
  <si>
    <t>1996000865</t>
  </si>
  <si>
    <t>החזר הכנסות שונות</t>
  </si>
  <si>
    <t>996000</t>
  </si>
  <si>
    <t>סה"כ תקציב הוצאות</t>
  </si>
  <si>
    <t>הוצ' למקסום הטלי סלילה ותיעול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</si>
</sst>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charset val="177"/>
      <scheme val="minor"/>
    </font>
    <font>
      <sz val="10"/>
      <color theme="1"/>
      <name val="Tahoma"/>
      <family val="2"/>
    </font>
    <font>
      <b/>
      <u/>
      <sz val="14"/>
      <color theme="1"/>
      <name val="Tahoma"/>
      <family val="2"/>
    </font>
    <font>
      <b/>
      <sz val="10"/>
      <color theme="1"/>
      <name val="Andale WT"/>
      <charset val="177"/>
    </font>
    <font>
      <sz val="8"/>
      <color rgb="FF333333"/>
      <name val="Andale WT"/>
      <family val="2"/>
    </font>
    <font>
      <b/>
      <sz val="8"/>
      <color rgb="FF333333"/>
      <name val="Andale WT"/>
      <charset val="177"/>
    </font>
    <font>
      <sz val="8"/>
      <color rgb="FF454545"/>
      <name val="Andale WT"/>
      <family val="2"/>
    </font>
    <font>
      <sz val="10"/>
      <color theme="1"/>
      <name val="Andale WT"/>
      <family val="2"/>
    </font>
    <font>
      <b/>
      <sz val="8"/>
      <color rgb="FF222222"/>
      <name val="Andale WT"/>
      <family val="2"/>
    </font>
    <font>
      <b/>
      <sz val="12"/>
      <color theme="1"/>
      <name val="ANDALE WT"/>
      <charset val="177"/>
    </font>
    <font>
      <b/>
      <sz val="12"/>
      <color rgb="FF444444"/>
      <name val="Andale W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7E5E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right" vertical="top"/>
    </xf>
    <xf numFmtId="0" fontId="5" fillId="4" borderId="5" xfId="1" applyFont="1" applyFill="1" applyBorder="1" applyAlignment="1">
      <alignment horizontal="right"/>
    </xf>
    <xf numFmtId="0" fontId="1" fillId="0" borderId="5" xfId="1" applyBorder="1"/>
    <xf numFmtId="0" fontId="1" fillId="0" borderId="6" xfId="1" applyBorder="1"/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3" fontId="6" fillId="0" borderId="5" xfId="0" applyNumberFormat="1" applyFont="1" applyBorder="1" applyAlignment="1">
      <alignment vertical="top"/>
    </xf>
    <xf numFmtId="3" fontId="6" fillId="0" borderId="5" xfId="1" applyNumberFormat="1" applyFont="1" applyBorder="1" applyAlignment="1">
      <alignment horizontal="right" vertical="top"/>
    </xf>
    <xf numFmtId="3" fontId="6" fillId="0" borderId="6" xfId="0" applyNumberFormat="1" applyFont="1" applyBorder="1" applyAlignment="1">
      <alignment vertical="top"/>
    </xf>
    <xf numFmtId="3" fontId="8" fillId="6" borderId="5" xfId="0" applyNumberFormat="1" applyFont="1" applyFill="1" applyBorder="1" applyAlignment="1">
      <alignment vertical="top"/>
    </xf>
    <xf numFmtId="3" fontId="8" fillId="6" borderId="6" xfId="0" applyNumberFormat="1" applyFont="1" applyFill="1" applyBorder="1" applyAlignment="1">
      <alignment vertical="top"/>
    </xf>
    <xf numFmtId="0" fontId="0" fillId="0" borderId="6" xfId="0" applyBorder="1"/>
    <xf numFmtId="0" fontId="0" fillId="5" borderId="4" xfId="0" applyFill="1" applyBorder="1"/>
    <xf numFmtId="0" fontId="7" fillId="5" borderId="5" xfId="0" applyFont="1" applyFill="1" applyBorder="1" applyAlignment="1">
      <alignment vertical="center"/>
    </xf>
    <xf numFmtId="0" fontId="5" fillId="4" borderId="5" xfId="1" applyFont="1" applyFill="1" applyBorder="1" applyAlignment="1">
      <alignment horizontal="right" readingOrder="2"/>
    </xf>
    <xf numFmtId="3" fontId="10" fillId="4" borderId="11" xfId="1" applyNumberFormat="1" applyFont="1" applyFill="1" applyBorder="1" applyAlignment="1">
      <alignment horizontal="right" vertical="top"/>
    </xf>
    <xf numFmtId="0" fontId="9" fillId="4" borderId="9" xfId="1" applyFont="1" applyFill="1" applyBorder="1" applyAlignment="1"/>
    <xf numFmtId="0" fontId="9" fillId="4" borderId="10" xfId="1" applyFont="1" applyFill="1" applyBorder="1" applyAlignment="1"/>
    <xf numFmtId="0" fontId="2" fillId="0" borderId="0" xfId="1" applyFont="1" applyAlignment="1"/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8"/>
  <sheetViews>
    <sheetView rightToLeft="1" tabSelected="1" topLeftCell="A136" workbookViewId="0">
      <selection activeCell="B278" sqref="B278"/>
    </sheetView>
  </sheetViews>
  <sheetFormatPr defaultRowHeight="14.25"/>
  <cols>
    <col min="1" max="1" width="8.375" bestFit="1" customWidth="1"/>
    <col min="2" max="2" width="20.625" bestFit="1" customWidth="1"/>
    <col min="3" max="4" width="14" bestFit="1" customWidth="1"/>
    <col min="5" max="5" width="12.25" bestFit="1" customWidth="1"/>
    <col min="6" max="6" width="14" bestFit="1" customWidth="1"/>
  </cols>
  <sheetData>
    <row r="1" spans="1:6" ht="18">
      <c r="A1" s="1"/>
      <c r="B1" s="23" t="s">
        <v>0</v>
      </c>
      <c r="C1" s="23"/>
      <c r="D1" s="23"/>
      <c r="E1" s="23"/>
      <c r="F1" s="1"/>
    </row>
    <row r="2" spans="1:6" ht="15" thickBot="1">
      <c r="A2" s="1"/>
      <c r="B2" s="1"/>
      <c r="C2" s="1"/>
      <c r="D2" s="1"/>
      <c r="E2" s="1"/>
      <c r="F2" s="1"/>
    </row>
    <row r="3" spans="1:6" ht="25.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>
      <c r="A4" s="5" t="s">
        <v>7</v>
      </c>
      <c r="B4" s="6" t="s">
        <v>8</v>
      </c>
      <c r="C4" s="7"/>
      <c r="D4" s="7"/>
      <c r="E4" s="7"/>
      <c r="F4" s="8"/>
    </row>
    <row r="5" spans="1:6">
      <c r="A5" s="9" t="s">
        <v>9</v>
      </c>
      <c r="B5" s="10" t="s">
        <v>10</v>
      </c>
      <c r="C5" s="11">
        <v>12642000</v>
      </c>
      <c r="D5" s="11">
        <v>13340000</v>
      </c>
      <c r="E5" s="12">
        <f>C5-D5</f>
        <v>-698000</v>
      </c>
      <c r="F5" s="13">
        <v>12953000</v>
      </c>
    </row>
    <row r="6" spans="1:6">
      <c r="A6" s="9" t="s">
        <v>11</v>
      </c>
      <c r="B6" s="10" t="s">
        <v>12</v>
      </c>
      <c r="C6" s="11">
        <v>574000</v>
      </c>
      <c r="D6" s="11">
        <v>515000</v>
      </c>
      <c r="E6" s="12">
        <f t="shared" ref="E6:E16" si="0">C6-D6</f>
        <v>59000</v>
      </c>
      <c r="F6" s="13">
        <v>515000</v>
      </c>
    </row>
    <row r="7" spans="1:6">
      <c r="A7" s="9" t="s">
        <v>13</v>
      </c>
      <c r="B7" s="10" t="s">
        <v>14</v>
      </c>
      <c r="C7" s="11">
        <v>529000</v>
      </c>
      <c r="D7" s="11">
        <v>483000</v>
      </c>
      <c r="E7" s="12">
        <f t="shared" si="0"/>
        <v>46000</v>
      </c>
      <c r="F7" s="13">
        <v>483000</v>
      </c>
    </row>
    <row r="8" spans="1:6">
      <c r="A8" s="9" t="s">
        <v>15</v>
      </c>
      <c r="B8" s="10" t="s">
        <v>16</v>
      </c>
      <c r="C8" s="11">
        <v>118000</v>
      </c>
      <c r="D8" s="11">
        <v>56000</v>
      </c>
      <c r="E8" s="12">
        <f t="shared" si="0"/>
        <v>62000</v>
      </c>
      <c r="F8" s="13">
        <v>56000</v>
      </c>
    </row>
    <row r="9" spans="1:6">
      <c r="A9" s="9" t="s">
        <v>17</v>
      </c>
      <c r="B9" s="10" t="s">
        <v>18</v>
      </c>
      <c r="C9" s="11">
        <v>1907000</v>
      </c>
      <c r="D9" s="11">
        <v>1907000</v>
      </c>
      <c r="E9" s="12">
        <f t="shared" si="0"/>
        <v>0</v>
      </c>
      <c r="F9" s="13">
        <v>1907000</v>
      </c>
    </row>
    <row r="10" spans="1:6">
      <c r="A10" s="9" t="s">
        <v>19</v>
      </c>
      <c r="B10" s="10" t="s">
        <v>20</v>
      </c>
      <c r="C10" s="11">
        <v>0</v>
      </c>
      <c r="D10" s="11">
        <v>17000</v>
      </c>
      <c r="E10" s="12">
        <f t="shared" si="0"/>
        <v>-17000</v>
      </c>
      <c r="F10" s="13">
        <v>43000</v>
      </c>
    </row>
    <row r="11" spans="1:6">
      <c r="A11" s="9" t="s">
        <v>21</v>
      </c>
      <c r="B11" s="10" t="s">
        <v>22</v>
      </c>
      <c r="C11" s="11">
        <v>0</v>
      </c>
      <c r="D11" s="11">
        <v>8000</v>
      </c>
      <c r="E11" s="12">
        <f t="shared" si="0"/>
        <v>-8000</v>
      </c>
      <c r="F11" s="13">
        <v>8000</v>
      </c>
    </row>
    <row r="12" spans="1:6">
      <c r="A12" s="9" t="s">
        <v>23</v>
      </c>
      <c r="B12" s="10" t="s">
        <v>24</v>
      </c>
      <c r="C12" s="11">
        <v>0</v>
      </c>
      <c r="D12" s="11">
        <v>30000</v>
      </c>
      <c r="E12" s="12">
        <f t="shared" si="0"/>
        <v>-30000</v>
      </c>
      <c r="F12" s="13">
        <v>0</v>
      </c>
    </row>
    <row r="13" spans="1:6">
      <c r="A13" s="9" t="s">
        <v>25</v>
      </c>
      <c r="B13" s="10" t="s">
        <v>26</v>
      </c>
      <c r="C13" s="11">
        <v>12000</v>
      </c>
      <c r="D13" s="11">
        <v>12000</v>
      </c>
      <c r="E13" s="12">
        <f t="shared" si="0"/>
        <v>0</v>
      </c>
      <c r="F13" s="13">
        <v>12000</v>
      </c>
    </row>
    <row r="14" spans="1:6">
      <c r="A14" s="9" t="s">
        <v>27</v>
      </c>
      <c r="B14" s="10" t="s">
        <v>28</v>
      </c>
      <c r="C14" s="11">
        <v>72000</v>
      </c>
      <c r="D14" s="11">
        <v>72000</v>
      </c>
      <c r="E14" s="12">
        <f t="shared" si="0"/>
        <v>0</v>
      </c>
      <c r="F14" s="13">
        <v>72000</v>
      </c>
    </row>
    <row r="15" spans="1:6">
      <c r="A15" s="9" t="s">
        <v>29</v>
      </c>
      <c r="B15" s="10" t="s">
        <v>30</v>
      </c>
      <c r="C15" s="11">
        <v>66000</v>
      </c>
      <c r="D15" s="11">
        <v>62000</v>
      </c>
      <c r="E15" s="12">
        <f t="shared" si="0"/>
        <v>4000</v>
      </c>
      <c r="F15" s="13">
        <v>62000</v>
      </c>
    </row>
    <row r="16" spans="1:6">
      <c r="A16" s="9" t="s">
        <v>31</v>
      </c>
      <c r="B16" s="10" t="s">
        <v>32</v>
      </c>
      <c r="C16" s="11">
        <v>175000</v>
      </c>
      <c r="D16" s="11">
        <v>151000</v>
      </c>
      <c r="E16" s="12">
        <f t="shared" si="0"/>
        <v>24000</v>
      </c>
      <c r="F16" s="13">
        <v>175000</v>
      </c>
    </row>
    <row r="17" spans="1:6">
      <c r="A17" s="24" t="s">
        <v>33</v>
      </c>
      <c r="B17" s="25"/>
      <c r="C17" s="14">
        <f>SUM(C5:C16)</f>
        <v>16095000</v>
      </c>
      <c r="D17" s="14">
        <f t="shared" ref="D17:F17" si="1">SUM(D5:D16)</f>
        <v>16653000</v>
      </c>
      <c r="E17" s="14">
        <f t="shared" si="1"/>
        <v>-558000</v>
      </c>
      <c r="F17" s="15">
        <f t="shared" si="1"/>
        <v>16286000</v>
      </c>
    </row>
    <row r="18" spans="1:6">
      <c r="A18" s="5" t="s">
        <v>34</v>
      </c>
      <c r="B18" s="6" t="s">
        <v>35</v>
      </c>
      <c r="C18" s="7"/>
      <c r="D18" s="7"/>
      <c r="E18" s="7"/>
      <c r="F18" s="8"/>
    </row>
    <row r="19" spans="1:6">
      <c r="A19" s="9" t="s">
        <v>36</v>
      </c>
      <c r="B19" s="10" t="s">
        <v>37</v>
      </c>
      <c r="C19" s="11">
        <v>160000</v>
      </c>
      <c r="D19" s="11">
        <v>130000</v>
      </c>
      <c r="E19" s="12">
        <f t="shared" ref="E19:E21" si="2">C19-D19</f>
        <v>30000</v>
      </c>
      <c r="F19" s="13">
        <v>130000</v>
      </c>
    </row>
    <row r="20" spans="1:6">
      <c r="A20" s="9" t="s">
        <v>38</v>
      </c>
      <c r="B20" s="10" t="s">
        <v>39</v>
      </c>
      <c r="C20" s="11">
        <v>249000</v>
      </c>
      <c r="D20" s="11">
        <v>259000</v>
      </c>
      <c r="E20" s="12">
        <f t="shared" si="2"/>
        <v>-10000</v>
      </c>
      <c r="F20" s="13">
        <v>187000</v>
      </c>
    </row>
    <row r="21" spans="1:6">
      <c r="A21" s="9" t="s">
        <v>40</v>
      </c>
      <c r="B21" s="10" t="s">
        <v>41</v>
      </c>
      <c r="C21" s="11">
        <v>0</v>
      </c>
      <c r="D21" s="11">
        <v>59000</v>
      </c>
      <c r="E21" s="12">
        <f t="shared" si="2"/>
        <v>-59000</v>
      </c>
      <c r="F21" s="13">
        <v>0</v>
      </c>
    </row>
    <row r="22" spans="1:6">
      <c r="A22" s="24" t="s">
        <v>42</v>
      </c>
      <c r="B22" s="25"/>
      <c r="C22" s="14">
        <f>SUM(C19:C21)</f>
        <v>409000</v>
      </c>
      <c r="D22" s="14">
        <f t="shared" ref="D22:F22" si="3">SUM(D19:D21)</f>
        <v>448000</v>
      </c>
      <c r="E22" s="14">
        <f t="shared" si="3"/>
        <v>-39000</v>
      </c>
      <c r="F22" s="15">
        <f t="shared" si="3"/>
        <v>317000</v>
      </c>
    </row>
    <row r="23" spans="1:6">
      <c r="A23" s="5" t="s">
        <v>43</v>
      </c>
      <c r="B23" s="6" t="s">
        <v>44</v>
      </c>
      <c r="C23" s="7"/>
      <c r="D23" s="7"/>
      <c r="E23" s="7"/>
      <c r="F23" s="8"/>
    </row>
    <row r="24" spans="1:6">
      <c r="A24" s="9" t="s">
        <v>45</v>
      </c>
      <c r="B24" s="10" t="s">
        <v>46</v>
      </c>
      <c r="C24" s="11">
        <v>680000</v>
      </c>
      <c r="D24" s="11">
        <v>680000</v>
      </c>
      <c r="E24" s="12">
        <f t="shared" ref="E24:E26" si="4">C24-D24</f>
        <v>0</v>
      </c>
      <c r="F24" s="13">
        <v>680000</v>
      </c>
    </row>
    <row r="25" spans="1:6">
      <c r="A25" s="9" t="s">
        <v>47</v>
      </c>
      <c r="B25" s="10" t="s">
        <v>48</v>
      </c>
      <c r="C25" s="11">
        <v>370000</v>
      </c>
      <c r="D25" s="11">
        <v>395000</v>
      </c>
      <c r="E25" s="12">
        <f t="shared" si="4"/>
        <v>-25000</v>
      </c>
      <c r="F25" s="13">
        <v>370000</v>
      </c>
    </row>
    <row r="26" spans="1:6">
      <c r="A26" s="9" t="s">
        <v>49</v>
      </c>
      <c r="B26" s="10" t="s">
        <v>50</v>
      </c>
      <c r="C26" s="11">
        <v>1000000</v>
      </c>
      <c r="D26" s="11">
        <v>0</v>
      </c>
      <c r="E26" s="12">
        <f t="shared" si="4"/>
        <v>1000000</v>
      </c>
      <c r="F26" s="13">
        <v>0</v>
      </c>
    </row>
    <row r="27" spans="1:6">
      <c r="A27" s="24" t="s">
        <v>51</v>
      </c>
      <c r="B27" s="25"/>
      <c r="C27" s="14">
        <f>SUM(C24:C26)</f>
        <v>2050000</v>
      </c>
      <c r="D27" s="14">
        <f t="shared" ref="D27:F27" si="5">SUM(D24:D26)</f>
        <v>1075000</v>
      </c>
      <c r="E27" s="14">
        <f t="shared" si="5"/>
        <v>975000</v>
      </c>
      <c r="F27" s="15">
        <f t="shared" si="5"/>
        <v>1050000</v>
      </c>
    </row>
    <row r="28" spans="1:6">
      <c r="A28" s="5" t="s">
        <v>52</v>
      </c>
      <c r="B28" s="6" t="s">
        <v>53</v>
      </c>
      <c r="C28" s="7"/>
      <c r="D28" s="7"/>
      <c r="E28" s="7"/>
      <c r="F28" s="8"/>
    </row>
    <row r="29" spans="1:6">
      <c r="A29" s="9" t="s">
        <v>54</v>
      </c>
      <c r="B29" s="10" t="s">
        <v>55</v>
      </c>
      <c r="C29" s="11">
        <v>2381000</v>
      </c>
      <c r="D29" s="11">
        <v>1693000</v>
      </c>
      <c r="E29" s="12">
        <f t="shared" ref="E29:E43" si="6">C29-D29</f>
        <v>688000</v>
      </c>
      <c r="F29" s="13">
        <v>1640000</v>
      </c>
    </row>
    <row r="30" spans="1:6">
      <c r="A30" s="9" t="s">
        <v>56</v>
      </c>
      <c r="B30" s="10" t="s">
        <v>57</v>
      </c>
      <c r="C30" s="11">
        <v>60000</v>
      </c>
      <c r="D30" s="11">
        <v>54000</v>
      </c>
      <c r="E30" s="12">
        <f t="shared" si="6"/>
        <v>6000</v>
      </c>
      <c r="F30" s="13">
        <v>54000</v>
      </c>
    </row>
    <row r="31" spans="1:6">
      <c r="A31" s="9" t="s">
        <v>58</v>
      </c>
      <c r="B31" s="10" t="s">
        <v>14</v>
      </c>
      <c r="C31" s="11">
        <v>30000</v>
      </c>
      <c r="D31" s="11">
        <v>33000</v>
      </c>
      <c r="E31" s="12">
        <f t="shared" si="6"/>
        <v>-3000</v>
      </c>
      <c r="F31" s="13">
        <v>33000</v>
      </c>
    </row>
    <row r="32" spans="1:6">
      <c r="A32" s="9" t="s">
        <v>59</v>
      </c>
      <c r="B32" s="10" t="s">
        <v>18</v>
      </c>
      <c r="C32" s="11">
        <v>147000</v>
      </c>
      <c r="D32" s="11">
        <v>146000</v>
      </c>
      <c r="E32" s="12">
        <f t="shared" si="6"/>
        <v>1000</v>
      </c>
      <c r="F32" s="13">
        <v>146000</v>
      </c>
    </row>
    <row r="33" spans="1:6">
      <c r="A33" s="9" t="s">
        <v>60</v>
      </c>
      <c r="B33" s="10" t="s">
        <v>61</v>
      </c>
      <c r="C33" s="11">
        <v>54000</v>
      </c>
      <c r="D33" s="11">
        <v>46000</v>
      </c>
      <c r="E33" s="12">
        <f t="shared" si="6"/>
        <v>8000</v>
      </c>
      <c r="F33" s="13">
        <v>46000</v>
      </c>
    </row>
    <row r="34" spans="1:6">
      <c r="A34" s="9" t="s">
        <v>62</v>
      </c>
      <c r="B34" s="10" t="s">
        <v>63</v>
      </c>
      <c r="C34" s="11">
        <v>12000</v>
      </c>
      <c r="D34" s="11">
        <v>15000</v>
      </c>
      <c r="E34" s="12">
        <f t="shared" si="6"/>
        <v>-3000</v>
      </c>
      <c r="F34" s="13">
        <v>15000</v>
      </c>
    </row>
    <row r="35" spans="1:6">
      <c r="A35" s="9" t="s">
        <v>64</v>
      </c>
      <c r="B35" s="10" t="s">
        <v>65</v>
      </c>
      <c r="C35" s="11">
        <v>5000</v>
      </c>
      <c r="D35" s="11">
        <v>5000</v>
      </c>
      <c r="E35" s="12">
        <f t="shared" si="6"/>
        <v>0</v>
      </c>
      <c r="F35" s="13">
        <v>5000</v>
      </c>
    </row>
    <row r="36" spans="1:6">
      <c r="A36" s="9" t="s">
        <v>66</v>
      </c>
      <c r="B36" s="10" t="s">
        <v>67</v>
      </c>
      <c r="C36" s="11">
        <v>1000</v>
      </c>
      <c r="D36" s="11">
        <v>1000</v>
      </c>
      <c r="E36" s="12">
        <f t="shared" si="6"/>
        <v>0</v>
      </c>
      <c r="F36" s="13">
        <v>1000</v>
      </c>
    </row>
    <row r="37" spans="1:6">
      <c r="A37" s="9" t="s">
        <v>68</v>
      </c>
      <c r="B37" s="10" t="s">
        <v>69</v>
      </c>
      <c r="C37" s="11">
        <v>1000</v>
      </c>
      <c r="D37" s="11">
        <v>1000</v>
      </c>
      <c r="E37" s="12">
        <f t="shared" si="6"/>
        <v>0</v>
      </c>
      <c r="F37" s="13">
        <v>1000</v>
      </c>
    </row>
    <row r="38" spans="1:6">
      <c r="A38" s="9" t="s">
        <v>70</v>
      </c>
      <c r="B38" s="10" t="s">
        <v>71</v>
      </c>
      <c r="C38" s="11">
        <v>3000</v>
      </c>
      <c r="D38" s="11">
        <v>2000</v>
      </c>
      <c r="E38" s="12">
        <f t="shared" si="6"/>
        <v>1000</v>
      </c>
      <c r="F38" s="13">
        <v>2000</v>
      </c>
    </row>
    <row r="39" spans="1:6">
      <c r="A39" s="9" t="s">
        <v>72</v>
      </c>
      <c r="B39" s="10" t="s">
        <v>73</v>
      </c>
      <c r="C39" s="11">
        <v>1000</v>
      </c>
      <c r="D39" s="11">
        <v>1000</v>
      </c>
      <c r="E39" s="12">
        <f t="shared" si="6"/>
        <v>0</v>
      </c>
      <c r="F39" s="13">
        <v>1000</v>
      </c>
    </row>
    <row r="40" spans="1:6">
      <c r="A40" s="9" t="s">
        <v>74</v>
      </c>
      <c r="B40" s="10" t="s">
        <v>28</v>
      </c>
      <c r="C40" s="11">
        <v>2000</v>
      </c>
      <c r="D40" s="11">
        <v>2000</v>
      </c>
      <c r="E40" s="12">
        <f t="shared" si="6"/>
        <v>0</v>
      </c>
      <c r="F40" s="13">
        <v>2000</v>
      </c>
    </row>
    <row r="41" spans="1:6">
      <c r="A41" s="9" t="s">
        <v>75</v>
      </c>
      <c r="B41" s="10" t="s">
        <v>76</v>
      </c>
      <c r="C41" s="11">
        <v>4000</v>
      </c>
      <c r="D41" s="11">
        <v>4000</v>
      </c>
      <c r="E41" s="12">
        <f t="shared" si="6"/>
        <v>0</v>
      </c>
      <c r="F41" s="13">
        <v>4000</v>
      </c>
    </row>
    <row r="42" spans="1:6">
      <c r="A42" s="9" t="s">
        <v>77</v>
      </c>
      <c r="B42" s="10" t="s">
        <v>78</v>
      </c>
      <c r="C42" s="11">
        <v>993000</v>
      </c>
      <c r="D42" s="11">
        <v>1478000</v>
      </c>
      <c r="E42" s="12">
        <f t="shared" si="6"/>
        <v>-485000</v>
      </c>
      <c r="F42" s="13">
        <v>1445000</v>
      </c>
    </row>
    <row r="43" spans="1:6">
      <c r="A43" s="9" t="s">
        <v>79</v>
      </c>
      <c r="B43" s="10" t="s">
        <v>80</v>
      </c>
      <c r="C43" s="11">
        <v>19000</v>
      </c>
      <c r="D43" s="11">
        <v>19000</v>
      </c>
      <c r="E43" s="12">
        <f t="shared" si="6"/>
        <v>0</v>
      </c>
      <c r="F43" s="13">
        <v>19000</v>
      </c>
    </row>
    <row r="44" spans="1:6">
      <c r="A44" s="24" t="s">
        <v>81</v>
      </c>
      <c r="B44" s="25"/>
      <c r="C44" s="14">
        <f>SUM(C29:C43)</f>
        <v>3713000</v>
      </c>
      <c r="D44" s="14">
        <f t="shared" ref="D44:F44" si="7">SUM(D29:D43)</f>
        <v>3500000</v>
      </c>
      <c r="E44" s="14">
        <f t="shared" si="7"/>
        <v>213000</v>
      </c>
      <c r="F44" s="15">
        <f t="shared" si="7"/>
        <v>3414000</v>
      </c>
    </row>
    <row r="45" spans="1:6">
      <c r="A45" s="5" t="s">
        <v>82</v>
      </c>
      <c r="B45" s="6" t="s">
        <v>83</v>
      </c>
      <c r="C45" s="7"/>
      <c r="D45" s="7"/>
      <c r="E45" s="7">
        <f t="shared" ref="E45:E51" si="8">C45-D45</f>
        <v>0</v>
      </c>
      <c r="F45" s="8"/>
    </row>
    <row r="46" spans="1:6">
      <c r="A46" s="9" t="s">
        <v>84</v>
      </c>
      <c r="B46" s="10" t="s">
        <v>10</v>
      </c>
      <c r="C46" s="11">
        <v>923000</v>
      </c>
      <c r="D46" s="11">
        <v>953000</v>
      </c>
      <c r="E46" s="12">
        <f t="shared" si="8"/>
        <v>-30000</v>
      </c>
      <c r="F46" s="13">
        <v>923000</v>
      </c>
    </row>
    <row r="47" spans="1:6">
      <c r="A47" s="9" t="s">
        <v>85</v>
      </c>
      <c r="B47" s="10" t="s">
        <v>12</v>
      </c>
      <c r="C47" s="11">
        <v>40000</v>
      </c>
      <c r="D47" s="11">
        <v>36000</v>
      </c>
      <c r="E47" s="12">
        <f t="shared" si="8"/>
        <v>4000</v>
      </c>
      <c r="F47" s="13">
        <v>36000</v>
      </c>
    </row>
    <row r="48" spans="1:6">
      <c r="A48" s="9" t="s">
        <v>86</v>
      </c>
      <c r="B48" s="10" t="s">
        <v>14</v>
      </c>
      <c r="C48" s="11">
        <v>81000</v>
      </c>
      <c r="D48" s="11">
        <v>72000</v>
      </c>
      <c r="E48" s="12">
        <f t="shared" si="8"/>
        <v>9000</v>
      </c>
      <c r="F48" s="13">
        <v>72000</v>
      </c>
    </row>
    <row r="49" spans="1:6">
      <c r="A49" s="9" t="s">
        <v>87</v>
      </c>
      <c r="B49" s="10" t="s">
        <v>88</v>
      </c>
      <c r="C49" s="11">
        <v>18000</v>
      </c>
      <c r="D49" s="11">
        <v>26000</v>
      </c>
      <c r="E49" s="12">
        <f t="shared" si="8"/>
        <v>-8000</v>
      </c>
      <c r="F49" s="13">
        <v>26000</v>
      </c>
    </row>
    <row r="50" spans="1:6">
      <c r="A50" s="9" t="s">
        <v>89</v>
      </c>
      <c r="B50" s="10" t="s">
        <v>18</v>
      </c>
      <c r="C50" s="11">
        <v>183000</v>
      </c>
      <c r="D50" s="11">
        <v>149000</v>
      </c>
      <c r="E50" s="12">
        <f t="shared" si="8"/>
        <v>34000</v>
      </c>
      <c r="F50" s="13">
        <v>149000</v>
      </c>
    </row>
    <row r="51" spans="1:6">
      <c r="A51" s="9" t="s">
        <v>90</v>
      </c>
      <c r="B51" s="10" t="s">
        <v>91</v>
      </c>
      <c r="C51" s="11">
        <v>172000</v>
      </c>
      <c r="D51" s="11">
        <v>172000</v>
      </c>
      <c r="E51" s="12">
        <f t="shared" si="8"/>
        <v>0</v>
      </c>
      <c r="F51" s="13">
        <v>172000</v>
      </c>
    </row>
    <row r="52" spans="1:6">
      <c r="A52" s="24" t="s">
        <v>92</v>
      </c>
      <c r="B52" s="25"/>
      <c r="C52" s="14">
        <f>SUM(C46:C51)</f>
        <v>1417000</v>
      </c>
      <c r="D52" s="14">
        <f t="shared" ref="D52:F52" si="9">SUM(D46:D51)</f>
        <v>1408000</v>
      </c>
      <c r="E52" s="14">
        <f t="shared" si="9"/>
        <v>9000</v>
      </c>
      <c r="F52" s="15">
        <f t="shared" si="9"/>
        <v>1378000</v>
      </c>
    </row>
    <row r="53" spans="1:6">
      <c r="A53" s="5" t="s">
        <v>93</v>
      </c>
      <c r="B53" s="6" t="s">
        <v>94</v>
      </c>
      <c r="C53" s="7"/>
      <c r="D53" s="7"/>
      <c r="E53" s="7"/>
      <c r="F53" s="8"/>
    </row>
    <row r="54" spans="1:6">
      <c r="A54" s="9" t="s">
        <v>95</v>
      </c>
      <c r="B54" s="10" t="s">
        <v>55</v>
      </c>
      <c r="C54" s="11">
        <v>6782000</v>
      </c>
      <c r="D54" s="11">
        <v>6595000</v>
      </c>
      <c r="E54" s="12">
        <f t="shared" ref="E54:E70" si="10">C54-D54</f>
        <v>187000</v>
      </c>
      <c r="F54" s="13">
        <v>5906000</v>
      </c>
    </row>
    <row r="55" spans="1:6">
      <c r="A55" s="9" t="s">
        <v>96</v>
      </c>
      <c r="B55" s="10" t="s">
        <v>12</v>
      </c>
      <c r="C55" s="11">
        <v>324000</v>
      </c>
      <c r="D55" s="11">
        <v>291000</v>
      </c>
      <c r="E55" s="12">
        <f t="shared" si="10"/>
        <v>33000</v>
      </c>
      <c r="F55" s="13">
        <v>291000</v>
      </c>
    </row>
    <row r="56" spans="1:6">
      <c r="A56" s="9" t="s">
        <v>97</v>
      </c>
      <c r="B56" s="10" t="s">
        <v>14</v>
      </c>
      <c r="C56" s="11">
        <v>322000</v>
      </c>
      <c r="D56" s="11">
        <v>305000</v>
      </c>
      <c r="E56" s="12">
        <f t="shared" si="10"/>
        <v>17000</v>
      </c>
      <c r="F56" s="13">
        <v>305000</v>
      </c>
    </row>
    <row r="57" spans="1:6">
      <c r="A57" s="9" t="s">
        <v>98</v>
      </c>
      <c r="B57" s="10" t="s">
        <v>99</v>
      </c>
      <c r="C57" s="11">
        <v>1000</v>
      </c>
      <c r="D57" s="11">
        <v>1000</v>
      </c>
      <c r="E57" s="12">
        <f t="shared" si="10"/>
        <v>0</v>
      </c>
      <c r="F57" s="13">
        <v>1000</v>
      </c>
    </row>
    <row r="58" spans="1:6">
      <c r="A58" s="9" t="s">
        <v>100</v>
      </c>
      <c r="B58" s="10" t="s">
        <v>16</v>
      </c>
      <c r="C58" s="11">
        <v>39000</v>
      </c>
      <c r="D58" s="11">
        <v>26000</v>
      </c>
      <c r="E58" s="12">
        <f t="shared" si="10"/>
        <v>13000</v>
      </c>
      <c r="F58" s="13">
        <v>26000</v>
      </c>
    </row>
    <row r="59" spans="1:6">
      <c r="A59" s="9" t="s">
        <v>101</v>
      </c>
      <c r="B59" s="10" t="s">
        <v>18</v>
      </c>
      <c r="C59" s="11">
        <v>896000</v>
      </c>
      <c r="D59" s="11">
        <v>840000</v>
      </c>
      <c r="E59" s="12">
        <f t="shared" si="10"/>
        <v>56000</v>
      </c>
      <c r="F59" s="13">
        <v>840000</v>
      </c>
    </row>
    <row r="60" spans="1:6">
      <c r="A60" s="9" t="s">
        <v>102</v>
      </c>
      <c r="B60" s="10" t="s">
        <v>103</v>
      </c>
      <c r="C60" s="11">
        <v>0</v>
      </c>
      <c r="D60" s="11">
        <v>67000</v>
      </c>
      <c r="E60" s="12">
        <f t="shared" si="10"/>
        <v>-67000</v>
      </c>
      <c r="F60" s="13">
        <v>67000</v>
      </c>
    </row>
    <row r="61" spans="1:6">
      <c r="A61" s="9" t="s">
        <v>104</v>
      </c>
      <c r="B61" s="10" t="s">
        <v>105</v>
      </c>
      <c r="C61" s="11">
        <v>0</v>
      </c>
      <c r="D61" s="11">
        <v>21000</v>
      </c>
      <c r="E61" s="12">
        <f t="shared" si="10"/>
        <v>-21000</v>
      </c>
      <c r="F61" s="13">
        <v>21000</v>
      </c>
    </row>
    <row r="62" spans="1:6">
      <c r="A62" s="9" t="s">
        <v>106</v>
      </c>
      <c r="B62" s="10" t="s">
        <v>26</v>
      </c>
      <c r="C62" s="11">
        <v>12000</v>
      </c>
      <c r="D62" s="11">
        <v>12000</v>
      </c>
      <c r="E62" s="12">
        <f t="shared" si="10"/>
        <v>0</v>
      </c>
      <c r="F62" s="13">
        <v>12000</v>
      </c>
    </row>
    <row r="63" spans="1:6">
      <c r="A63" s="9" t="s">
        <v>107</v>
      </c>
      <c r="B63" s="10" t="s">
        <v>28</v>
      </c>
      <c r="C63" s="11">
        <v>105000</v>
      </c>
      <c r="D63" s="11">
        <v>105000</v>
      </c>
      <c r="E63" s="12">
        <f t="shared" si="10"/>
        <v>0</v>
      </c>
      <c r="F63" s="13">
        <v>105000</v>
      </c>
    </row>
    <row r="64" spans="1:6">
      <c r="A64" s="9" t="s">
        <v>108</v>
      </c>
      <c r="B64" s="10" t="s">
        <v>30</v>
      </c>
      <c r="C64" s="11">
        <v>13000</v>
      </c>
      <c r="D64" s="11">
        <v>13000</v>
      </c>
      <c r="E64" s="12">
        <f t="shared" si="10"/>
        <v>0</v>
      </c>
      <c r="F64" s="13">
        <v>13000</v>
      </c>
    </row>
    <row r="65" spans="1:6">
      <c r="A65" s="9" t="s">
        <v>109</v>
      </c>
      <c r="B65" s="10" t="s">
        <v>110</v>
      </c>
      <c r="C65" s="11">
        <v>260000</v>
      </c>
      <c r="D65" s="11">
        <v>301000</v>
      </c>
      <c r="E65" s="12">
        <f t="shared" si="10"/>
        <v>-41000</v>
      </c>
      <c r="F65" s="13">
        <v>240000</v>
      </c>
    </row>
    <row r="66" spans="1:6">
      <c r="A66" s="9" t="s">
        <v>111</v>
      </c>
      <c r="B66" s="10" t="s">
        <v>112</v>
      </c>
      <c r="C66" s="11">
        <v>400000</v>
      </c>
      <c r="D66" s="11">
        <v>0</v>
      </c>
      <c r="E66" s="12">
        <f t="shared" si="10"/>
        <v>400000</v>
      </c>
      <c r="F66" s="13">
        <v>0</v>
      </c>
    </row>
    <row r="67" spans="1:6">
      <c r="A67" s="9" t="s">
        <v>113</v>
      </c>
      <c r="B67" s="10" t="s">
        <v>114</v>
      </c>
      <c r="C67" s="11">
        <v>316000</v>
      </c>
      <c r="D67" s="11">
        <v>326000</v>
      </c>
      <c r="E67" s="12">
        <f t="shared" si="10"/>
        <v>-10000</v>
      </c>
      <c r="F67" s="13">
        <v>326000</v>
      </c>
    </row>
    <row r="68" spans="1:6">
      <c r="A68" s="9" t="s">
        <v>115</v>
      </c>
      <c r="B68" s="10" t="s">
        <v>116</v>
      </c>
      <c r="C68" s="11">
        <v>900000</v>
      </c>
      <c r="D68" s="11">
        <v>651000</v>
      </c>
      <c r="E68" s="12">
        <f t="shared" si="10"/>
        <v>249000</v>
      </c>
      <c r="F68" s="13">
        <v>700000</v>
      </c>
    </row>
    <row r="69" spans="1:6">
      <c r="A69" s="9" t="s">
        <v>117</v>
      </c>
      <c r="B69" s="10" t="s">
        <v>118</v>
      </c>
      <c r="C69" s="11">
        <v>100000</v>
      </c>
      <c r="D69" s="11">
        <v>200000</v>
      </c>
      <c r="E69" s="12">
        <f t="shared" si="10"/>
        <v>-100000</v>
      </c>
      <c r="F69" s="13">
        <v>200000</v>
      </c>
    </row>
    <row r="70" spans="1:6">
      <c r="A70" s="9" t="s">
        <v>119</v>
      </c>
      <c r="B70" s="10" t="s">
        <v>120</v>
      </c>
      <c r="C70" s="11">
        <v>25000</v>
      </c>
      <c r="D70" s="11">
        <v>25000</v>
      </c>
      <c r="E70" s="12">
        <f t="shared" si="10"/>
        <v>0</v>
      </c>
      <c r="F70" s="13">
        <v>0</v>
      </c>
    </row>
    <row r="71" spans="1:6">
      <c r="A71" s="24" t="s">
        <v>121</v>
      </c>
      <c r="B71" s="25"/>
      <c r="C71" s="14">
        <f>SUM(C54:C70)</f>
        <v>10495000</v>
      </c>
      <c r="D71" s="14">
        <f t="shared" ref="D71:F71" si="11">SUM(D54:D70)</f>
        <v>9779000</v>
      </c>
      <c r="E71" s="14">
        <f t="shared" si="11"/>
        <v>716000</v>
      </c>
      <c r="F71" s="15">
        <f t="shared" si="11"/>
        <v>9053000</v>
      </c>
    </row>
    <row r="72" spans="1:6">
      <c r="A72" s="5" t="s">
        <v>122</v>
      </c>
      <c r="B72" s="6" t="s">
        <v>123</v>
      </c>
      <c r="C72" s="7"/>
      <c r="D72" s="7"/>
      <c r="E72" s="7"/>
      <c r="F72" s="8"/>
    </row>
    <row r="73" spans="1:6">
      <c r="A73" s="9" t="s">
        <v>124</v>
      </c>
      <c r="B73" s="10" t="s">
        <v>55</v>
      </c>
      <c r="C73" s="11">
        <v>0</v>
      </c>
      <c r="D73" s="11">
        <v>4000</v>
      </c>
      <c r="E73" s="12">
        <f t="shared" ref="E73:E77" si="12">C73-D73</f>
        <v>-4000</v>
      </c>
      <c r="F73" s="13">
        <v>0</v>
      </c>
    </row>
    <row r="74" spans="1:6">
      <c r="A74" s="9" t="s">
        <v>125</v>
      </c>
      <c r="B74" s="10" t="s">
        <v>26</v>
      </c>
      <c r="C74" s="11">
        <v>2000</v>
      </c>
      <c r="D74" s="11">
        <v>2000</v>
      </c>
      <c r="E74" s="12">
        <f t="shared" si="12"/>
        <v>0</v>
      </c>
      <c r="F74" s="13">
        <v>2000</v>
      </c>
    </row>
    <row r="75" spans="1:6">
      <c r="A75" s="9" t="s">
        <v>126</v>
      </c>
      <c r="B75" s="10" t="s">
        <v>71</v>
      </c>
      <c r="C75" s="11">
        <v>5000</v>
      </c>
      <c r="D75" s="11">
        <v>5000</v>
      </c>
      <c r="E75" s="12">
        <f t="shared" si="12"/>
        <v>0</v>
      </c>
      <c r="F75" s="13">
        <v>5000</v>
      </c>
    </row>
    <row r="76" spans="1:6">
      <c r="A76" s="9" t="s">
        <v>127</v>
      </c>
      <c r="B76" s="10" t="s">
        <v>128</v>
      </c>
      <c r="C76" s="11">
        <v>5000</v>
      </c>
      <c r="D76" s="11">
        <v>5000</v>
      </c>
      <c r="E76" s="12">
        <f t="shared" si="12"/>
        <v>0</v>
      </c>
      <c r="F76" s="13">
        <v>5000</v>
      </c>
    </row>
    <row r="77" spans="1:6">
      <c r="A77" s="9" t="s">
        <v>129</v>
      </c>
      <c r="B77" s="10" t="s">
        <v>130</v>
      </c>
      <c r="C77" s="11">
        <v>371000</v>
      </c>
      <c r="D77" s="11">
        <v>351000</v>
      </c>
      <c r="E77" s="12">
        <f t="shared" si="12"/>
        <v>20000</v>
      </c>
      <c r="F77" s="13">
        <v>371000</v>
      </c>
    </row>
    <row r="78" spans="1:6">
      <c r="A78" s="24" t="s">
        <v>131</v>
      </c>
      <c r="B78" s="25"/>
      <c r="C78" s="14">
        <f>SUM(C73:C77)</f>
        <v>383000</v>
      </c>
      <c r="D78" s="14">
        <f t="shared" ref="D78:F78" si="13">SUM(D73:D77)</f>
        <v>367000</v>
      </c>
      <c r="E78" s="14">
        <f t="shared" si="13"/>
        <v>16000</v>
      </c>
      <c r="F78" s="15">
        <f t="shared" si="13"/>
        <v>383000</v>
      </c>
    </row>
    <row r="79" spans="1:6">
      <c r="A79" s="5" t="s">
        <v>132</v>
      </c>
      <c r="B79" s="6" t="s">
        <v>133</v>
      </c>
      <c r="C79" s="7"/>
      <c r="D79" s="7"/>
      <c r="E79" s="7"/>
      <c r="F79" s="8"/>
    </row>
    <row r="80" spans="1:6">
      <c r="A80" s="9" t="s">
        <v>134</v>
      </c>
      <c r="B80" s="10" t="s">
        <v>135</v>
      </c>
      <c r="C80" s="11">
        <v>300000</v>
      </c>
      <c r="D80" s="11">
        <v>155000</v>
      </c>
      <c r="E80" s="12">
        <f>C80-D80</f>
        <v>145000</v>
      </c>
      <c r="F80" s="13">
        <v>300000</v>
      </c>
    </row>
    <row r="81" spans="1:6">
      <c r="A81" s="9" t="s">
        <v>136</v>
      </c>
      <c r="B81" s="10" t="s">
        <v>137</v>
      </c>
      <c r="C81" s="11">
        <v>79000</v>
      </c>
      <c r="D81" s="11">
        <v>72000</v>
      </c>
      <c r="E81" s="12">
        <f>C81-D81</f>
        <v>7000</v>
      </c>
      <c r="F81" s="13">
        <v>72000</v>
      </c>
    </row>
    <row r="82" spans="1:6">
      <c r="A82" s="9" t="s">
        <v>138</v>
      </c>
      <c r="B82" s="10" t="s">
        <v>10</v>
      </c>
      <c r="C82" s="11">
        <v>158000</v>
      </c>
      <c r="D82" s="11">
        <v>161000</v>
      </c>
      <c r="E82" s="12">
        <f t="shared" ref="E82:E85" si="14">C82-D82</f>
        <v>-3000</v>
      </c>
      <c r="F82" s="13">
        <v>156000</v>
      </c>
    </row>
    <row r="83" spans="1:6">
      <c r="A83" s="9" t="s">
        <v>139</v>
      </c>
      <c r="B83" s="10" t="s">
        <v>12</v>
      </c>
      <c r="C83" s="11">
        <v>16000</v>
      </c>
      <c r="D83" s="11">
        <v>14000</v>
      </c>
      <c r="E83" s="12">
        <f t="shared" si="14"/>
        <v>2000</v>
      </c>
      <c r="F83" s="13">
        <v>14000</v>
      </c>
    </row>
    <row r="84" spans="1:6">
      <c r="A84" s="9" t="s">
        <v>140</v>
      </c>
      <c r="B84" s="10" t="s">
        <v>14</v>
      </c>
      <c r="C84" s="11">
        <v>13000</v>
      </c>
      <c r="D84" s="11">
        <v>14000</v>
      </c>
      <c r="E84" s="12">
        <f t="shared" si="14"/>
        <v>-1000</v>
      </c>
      <c r="F84" s="13">
        <v>14000</v>
      </c>
    </row>
    <row r="85" spans="1:6">
      <c r="A85" s="9" t="s">
        <v>141</v>
      </c>
      <c r="B85" s="10" t="s">
        <v>18</v>
      </c>
      <c r="C85" s="11">
        <v>26000</v>
      </c>
      <c r="D85" s="11">
        <v>27000</v>
      </c>
      <c r="E85" s="12">
        <f t="shared" si="14"/>
        <v>-1000</v>
      </c>
      <c r="F85" s="13">
        <v>27000</v>
      </c>
    </row>
    <row r="86" spans="1:6">
      <c r="A86" s="24" t="s">
        <v>142</v>
      </c>
      <c r="B86" s="25"/>
      <c r="C86" s="14">
        <f>SUM(C80:C85)</f>
        <v>592000</v>
      </c>
      <c r="D86" s="14">
        <f t="shared" ref="D86:F86" si="15">SUM(D80:D85)</f>
        <v>443000</v>
      </c>
      <c r="E86" s="14">
        <f t="shared" si="15"/>
        <v>149000</v>
      </c>
      <c r="F86" s="15">
        <f t="shared" si="15"/>
        <v>583000</v>
      </c>
    </row>
    <row r="87" spans="1:6">
      <c r="A87" s="5" t="s">
        <v>143</v>
      </c>
      <c r="B87" s="6" t="s">
        <v>144</v>
      </c>
      <c r="C87" s="7"/>
      <c r="D87" s="7"/>
      <c r="E87" s="7"/>
      <c r="F87" s="8"/>
    </row>
    <row r="88" spans="1:6">
      <c r="A88" s="9" t="s">
        <v>145</v>
      </c>
      <c r="B88" s="10" t="s">
        <v>10</v>
      </c>
      <c r="C88" s="11">
        <v>1242000</v>
      </c>
      <c r="D88" s="11">
        <v>1187000</v>
      </c>
      <c r="E88" s="12">
        <f t="shared" ref="E88:E95" si="16">C88-D88</f>
        <v>55000</v>
      </c>
      <c r="F88" s="13">
        <v>1150000</v>
      </c>
    </row>
    <row r="89" spans="1:6">
      <c r="A89" s="9" t="s">
        <v>146</v>
      </c>
      <c r="B89" s="10" t="s">
        <v>12</v>
      </c>
      <c r="C89" s="11">
        <v>37000</v>
      </c>
      <c r="D89" s="11">
        <v>33000</v>
      </c>
      <c r="E89" s="12">
        <f t="shared" si="16"/>
        <v>4000</v>
      </c>
      <c r="F89" s="13">
        <v>33000</v>
      </c>
    </row>
    <row r="90" spans="1:6">
      <c r="A90" s="9" t="s">
        <v>147</v>
      </c>
      <c r="B90" s="10" t="s">
        <v>14</v>
      </c>
      <c r="C90" s="11">
        <v>54000</v>
      </c>
      <c r="D90" s="11">
        <v>51000</v>
      </c>
      <c r="E90" s="12">
        <f t="shared" si="16"/>
        <v>3000</v>
      </c>
      <c r="F90" s="13">
        <v>51000</v>
      </c>
    </row>
    <row r="91" spans="1:6">
      <c r="A91" s="9" t="s">
        <v>148</v>
      </c>
      <c r="B91" s="10" t="s">
        <v>149</v>
      </c>
      <c r="C91" s="11">
        <v>9000</v>
      </c>
      <c r="D91" s="11">
        <v>2000</v>
      </c>
      <c r="E91" s="12">
        <f t="shared" si="16"/>
        <v>7000</v>
      </c>
      <c r="F91" s="13">
        <v>2000</v>
      </c>
    </row>
    <row r="92" spans="1:6">
      <c r="A92" s="9" t="s">
        <v>150</v>
      </c>
      <c r="B92" s="10" t="s">
        <v>18</v>
      </c>
      <c r="C92" s="11">
        <v>95000</v>
      </c>
      <c r="D92" s="11">
        <v>95000</v>
      </c>
      <c r="E92" s="12">
        <f t="shared" si="16"/>
        <v>0</v>
      </c>
      <c r="F92" s="13">
        <v>95000</v>
      </c>
    </row>
    <row r="93" spans="1:6">
      <c r="A93" s="9" t="s">
        <v>151</v>
      </c>
      <c r="B93" s="10" t="s">
        <v>152</v>
      </c>
      <c r="C93" s="11">
        <v>54000</v>
      </c>
      <c r="D93" s="11">
        <v>46000</v>
      </c>
      <c r="E93" s="12">
        <f t="shared" si="16"/>
        <v>8000</v>
      </c>
      <c r="F93" s="13">
        <v>46000</v>
      </c>
    </row>
    <row r="94" spans="1:6">
      <c r="A94" s="9" t="s">
        <v>153</v>
      </c>
      <c r="B94" s="10" t="s">
        <v>154</v>
      </c>
      <c r="C94" s="11">
        <v>20000</v>
      </c>
      <c r="D94" s="11">
        <v>18000</v>
      </c>
      <c r="E94" s="12">
        <f t="shared" si="16"/>
        <v>2000</v>
      </c>
      <c r="F94" s="13">
        <v>18000</v>
      </c>
    </row>
    <row r="95" spans="1:6">
      <c r="A95" s="9" t="s">
        <v>155</v>
      </c>
      <c r="B95" s="10" t="s">
        <v>156</v>
      </c>
      <c r="C95" s="11">
        <v>2100000</v>
      </c>
      <c r="D95" s="11">
        <v>2100000</v>
      </c>
      <c r="E95" s="12">
        <f t="shared" si="16"/>
        <v>0</v>
      </c>
      <c r="F95" s="13">
        <v>2100000</v>
      </c>
    </row>
    <row r="96" spans="1:6">
      <c r="A96" s="24" t="s">
        <v>157</v>
      </c>
      <c r="B96" s="25"/>
      <c r="C96" s="14">
        <f>SUM(C88:C95)</f>
        <v>3611000</v>
      </c>
      <c r="D96" s="14">
        <f t="shared" ref="D96:F96" si="17">SUM(D88:D95)</f>
        <v>3532000</v>
      </c>
      <c r="E96" s="14">
        <f t="shared" si="17"/>
        <v>79000</v>
      </c>
      <c r="F96" s="15">
        <f t="shared" si="17"/>
        <v>3495000</v>
      </c>
    </row>
    <row r="97" spans="1:6">
      <c r="A97" s="5" t="s">
        <v>158</v>
      </c>
      <c r="B97" s="6" t="s">
        <v>159</v>
      </c>
      <c r="C97" s="7"/>
      <c r="D97" s="7"/>
      <c r="E97" s="7"/>
      <c r="F97" s="8"/>
    </row>
    <row r="98" spans="1:6">
      <c r="A98" s="9" t="s">
        <v>160</v>
      </c>
      <c r="B98" s="10" t="s">
        <v>161</v>
      </c>
      <c r="C98" s="11">
        <v>10881000</v>
      </c>
      <c r="D98" s="11">
        <v>9661000</v>
      </c>
      <c r="E98" s="12">
        <f t="shared" ref="E98:E130" si="18">C98-D98</f>
        <v>1220000</v>
      </c>
      <c r="F98" s="13">
        <v>8967000</v>
      </c>
    </row>
    <row r="99" spans="1:6">
      <c r="A99" s="9" t="s">
        <v>162</v>
      </c>
      <c r="B99" s="10" t="s">
        <v>163</v>
      </c>
      <c r="C99" s="11">
        <v>1213000</v>
      </c>
      <c r="D99" s="11">
        <v>1213000</v>
      </c>
      <c r="E99" s="12">
        <f t="shared" si="18"/>
        <v>0</v>
      </c>
      <c r="F99" s="13">
        <v>1213000</v>
      </c>
    </row>
    <row r="100" spans="1:6">
      <c r="A100" s="9" t="s">
        <v>164</v>
      </c>
      <c r="B100" s="10" t="s">
        <v>165</v>
      </c>
      <c r="C100" s="11">
        <v>436000</v>
      </c>
      <c r="D100" s="11">
        <v>380000</v>
      </c>
      <c r="E100" s="12">
        <f t="shared" si="18"/>
        <v>56000</v>
      </c>
      <c r="F100" s="13">
        <v>380000</v>
      </c>
    </row>
    <row r="101" spans="1:6">
      <c r="A101" s="9" t="s">
        <v>166</v>
      </c>
      <c r="B101" s="10" t="s">
        <v>167</v>
      </c>
      <c r="C101" s="11">
        <v>150000</v>
      </c>
      <c r="D101" s="11">
        <v>231000</v>
      </c>
      <c r="E101" s="12">
        <f t="shared" si="18"/>
        <v>-81000</v>
      </c>
      <c r="F101" s="13">
        <v>331000</v>
      </c>
    </row>
    <row r="102" spans="1:6">
      <c r="A102" s="9" t="s">
        <v>168</v>
      </c>
      <c r="B102" s="10" t="s">
        <v>169</v>
      </c>
      <c r="C102" s="11">
        <v>33000</v>
      </c>
      <c r="D102" s="11">
        <v>26000</v>
      </c>
      <c r="E102" s="12">
        <f t="shared" si="18"/>
        <v>7000</v>
      </c>
      <c r="F102" s="13">
        <v>26000</v>
      </c>
    </row>
    <row r="103" spans="1:6">
      <c r="A103" s="9" t="s">
        <v>170</v>
      </c>
      <c r="B103" s="10" t="s">
        <v>171</v>
      </c>
      <c r="C103" s="11">
        <v>457000</v>
      </c>
      <c r="D103" s="11">
        <v>410000</v>
      </c>
      <c r="E103" s="12">
        <f t="shared" si="18"/>
        <v>47000</v>
      </c>
      <c r="F103" s="13">
        <v>410000</v>
      </c>
    </row>
    <row r="104" spans="1:6">
      <c r="A104" s="9" t="s">
        <v>172</v>
      </c>
      <c r="B104" s="10" t="s">
        <v>14</v>
      </c>
      <c r="C104" s="11">
        <v>436000</v>
      </c>
      <c r="D104" s="11">
        <v>320000</v>
      </c>
      <c r="E104" s="12">
        <f t="shared" si="18"/>
        <v>116000</v>
      </c>
      <c r="F104" s="13">
        <v>320000</v>
      </c>
    </row>
    <row r="105" spans="1:6">
      <c r="A105" s="9" t="s">
        <v>173</v>
      </c>
      <c r="B105" s="10" t="s">
        <v>174</v>
      </c>
      <c r="C105" s="11">
        <v>22000</v>
      </c>
      <c r="D105" s="11">
        <v>30000</v>
      </c>
      <c r="E105" s="12">
        <f t="shared" si="18"/>
        <v>-8000</v>
      </c>
      <c r="F105" s="13">
        <v>30000</v>
      </c>
    </row>
    <row r="106" spans="1:6">
      <c r="A106" s="9" t="s">
        <v>175</v>
      </c>
      <c r="B106" s="10" t="s">
        <v>18</v>
      </c>
      <c r="C106" s="11">
        <v>1634000</v>
      </c>
      <c r="D106" s="11">
        <v>1458000</v>
      </c>
      <c r="E106" s="12">
        <f t="shared" si="18"/>
        <v>176000</v>
      </c>
      <c r="F106" s="13">
        <v>1458000</v>
      </c>
    </row>
    <row r="107" spans="1:6">
      <c r="A107" s="9" t="s">
        <v>176</v>
      </c>
      <c r="B107" s="10" t="s">
        <v>177</v>
      </c>
      <c r="C107" s="11">
        <v>161000</v>
      </c>
      <c r="D107" s="11">
        <v>144000</v>
      </c>
      <c r="E107" s="12">
        <f t="shared" si="18"/>
        <v>17000</v>
      </c>
      <c r="F107" s="13">
        <v>144000</v>
      </c>
    </row>
    <row r="108" spans="1:6">
      <c r="A108" s="9" t="s">
        <v>178</v>
      </c>
      <c r="B108" s="10" t="s">
        <v>179</v>
      </c>
      <c r="C108" s="11">
        <v>90000</v>
      </c>
      <c r="D108" s="11">
        <v>93000</v>
      </c>
      <c r="E108" s="12">
        <f t="shared" si="18"/>
        <v>-3000</v>
      </c>
      <c r="F108" s="13">
        <v>93000</v>
      </c>
    </row>
    <row r="109" spans="1:6">
      <c r="A109" s="9" t="s">
        <v>180</v>
      </c>
      <c r="B109" s="10" t="s">
        <v>181</v>
      </c>
      <c r="C109" s="11">
        <v>260000</v>
      </c>
      <c r="D109" s="11">
        <v>306000</v>
      </c>
      <c r="E109" s="12">
        <f t="shared" si="18"/>
        <v>-46000</v>
      </c>
      <c r="F109" s="13">
        <v>0</v>
      </c>
    </row>
    <row r="110" spans="1:6">
      <c r="A110" s="9" t="s">
        <v>182</v>
      </c>
      <c r="B110" s="10" t="s">
        <v>183</v>
      </c>
      <c r="C110" s="11">
        <v>1158000</v>
      </c>
      <c r="D110" s="11">
        <v>1269000</v>
      </c>
      <c r="E110" s="12">
        <f t="shared" si="18"/>
        <v>-111000</v>
      </c>
      <c r="F110" s="13">
        <v>1269000</v>
      </c>
    </row>
    <row r="111" spans="1:6">
      <c r="A111" s="9" t="s">
        <v>184</v>
      </c>
      <c r="B111" s="10" t="s">
        <v>26</v>
      </c>
      <c r="C111" s="11">
        <v>8000</v>
      </c>
      <c r="D111" s="11">
        <v>8000</v>
      </c>
      <c r="E111" s="12">
        <f t="shared" si="18"/>
        <v>0</v>
      </c>
      <c r="F111" s="13">
        <v>8000</v>
      </c>
    </row>
    <row r="112" spans="1:6">
      <c r="A112" s="9" t="s">
        <v>185</v>
      </c>
      <c r="B112" s="10" t="s">
        <v>186</v>
      </c>
      <c r="C112" s="11">
        <v>8000</v>
      </c>
      <c r="D112" s="11">
        <v>6000</v>
      </c>
      <c r="E112" s="12">
        <f t="shared" si="18"/>
        <v>2000</v>
      </c>
      <c r="F112" s="13">
        <v>6000</v>
      </c>
    </row>
    <row r="113" spans="1:6">
      <c r="A113" s="9" t="s">
        <v>187</v>
      </c>
      <c r="B113" s="10" t="s">
        <v>73</v>
      </c>
      <c r="C113" s="11">
        <v>65000</v>
      </c>
      <c r="D113" s="11">
        <v>65000</v>
      </c>
      <c r="E113" s="12">
        <f t="shared" si="18"/>
        <v>0</v>
      </c>
      <c r="F113" s="13">
        <v>65000</v>
      </c>
    </row>
    <row r="114" spans="1:6">
      <c r="A114" s="9" t="s">
        <v>188</v>
      </c>
      <c r="B114" s="10" t="s">
        <v>167</v>
      </c>
      <c r="C114" s="11">
        <v>611000</v>
      </c>
      <c r="D114" s="11">
        <v>530000</v>
      </c>
      <c r="E114" s="12">
        <f t="shared" si="18"/>
        <v>81000</v>
      </c>
      <c r="F114" s="13">
        <v>430000</v>
      </c>
    </row>
    <row r="115" spans="1:6">
      <c r="A115" s="9" t="s">
        <v>189</v>
      </c>
      <c r="B115" s="10" t="s">
        <v>190</v>
      </c>
      <c r="C115" s="11">
        <v>65000</v>
      </c>
      <c r="D115" s="11">
        <v>65000</v>
      </c>
      <c r="E115" s="12">
        <f t="shared" si="18"/>
        <v>0</v>
      </c>
      <c r="F115" s="13">
        <v>65000</v>
      </c>
    </row>
    <row r="116" spans="1:6">
      <c r="A116" s="9" t="s">
        <v>191</v>
      </c>
      <c r="B116" s="10" t="s">
        <v>192</v>
      </c>
      <c r="C116" s="11">
        <v>24000</v>
      </c>
      <c r="D116" s="11">
        <v>19000</v>
      </c>
      <c r="E116" s="12">
        <f t="shared" si="18"/>
        <v>5000</v>
      </c>
      <c r="F116" s="13">
        <v>19000</v>
      </c>
    </row>
    <row r="117" spans="1:6">
      <c r="A117" s="9" t="s">
        <v>193</v>
      </c>
      <c r="B117" s="10" t="s">
        <v>194</v>
      </c>
      <c r="C117" s="11">
        <v>223000</v>
      </c>
      <c r="D117" s="11">
        <v>213000</v>
      </c>
      <c r="E117" s="12">
        <f t="shared" si="18"/>
        <v>10000</v>
      </c>
      <c r="F117" s="13">
        <v>283000</v>
      </c>
    </row>
    <row r="118" spans="1:6">
      <c r="A118" s="9" t="s">
        <v>195</v>
      </c>
      <c r="B118" s="10" t="s">
        <v>120</v>
      </c>
      <c r="C118" s="11">
        <v>0</v>
      </c>
      <c r="D118" s="11">
        <v>0</v>
      </c>
      <c r="E118" s="12">
        <f t="shared" si="18"/>
        <v>0</v>
      </c>
      <c r="F118" s="13">
        <v>50000</v>
      </c>
    </row>
    <row r="119" spans="1:6">
      <c r="A119" s="9" t="s">
        <v>196</v>
      </c>
      <c r="B119" s="10" t="s">
        <v>28</v>
      </c>
      <c r="C119" s="11">
        <v>60000</v>
      </c>
      <c r="D119" s="11">
        <v>60000</v>
      </c>
      <c r="E119" s="12">
        <f t="shared" si="18"/>
        <v>0</v>
      </c>
      <c r="F119" s="13">
        <v>60000</v>
      </c>
    </row>
    <row r="120" spans="1:6">
      <c r="A120" s="9" t="s">
        <v>197</v>
      </c>
      <c r="B120" s="10" t="s">
        <v>198</v>
      </c>
      <c r="C120" s="11">
        <v>16000</v>
      </c>
      <c r="D120" s="11">
        <v>16000</v>
      </c>
      <c r="E120" s="12">
        <f t="shared" si="18"/>
        <v>0</v>
      </c>
      <c r="F120" s="13">
        <v>16000</v>
      </c>
    </row>
    <row r="121" spans="1:6">
      <c r="A121" s="9" t="s">
        <v>199</v>
      </c>
      <c r="B121" s="10" t="s">
        <v>200</v>
      </c>
      <c r="C121" s="11">
        <v>923000</v>
      </c>
      <c r="D121" s="11">
        <v>3904000</v>
      </c>
      <c r="E121" s="12">
        <f t="shared" si="18"/>
        <v>-2981000</v>
      </c>
      <c r="F121" s="13">
        <v>2974000</v>
      </c>
    </row>
    <row r="122" spans="1:6">
      <c r="A122" s="9" t="s">
        <v>201</v>
      </c>
      <c r="B122" s="10" t="s">
        <v>78</v>
      </c>
      <c r="C122" s="11">
        <v>631000</v>
      </c>
      <c r="D122" s="11">
        <v>479000</v>
      </c>
      <c r="E122" s="12">
        <f t="shared" si="18"/>
        <v>152000</v>
      </c>
      <c r="F122" s="13">
        <v>775000</v>
      </c>
    </row>
    <row r="123" spans="1:6">
      <c r="A123" s="9" t="s">
        <v>202</v>
      </c>
      <c r="B123" s="10" t="s">
        <v>203</v>
      </c>
      <c r="C123" s="11">
        <v>400000</v>
      </c>
      <c r="D123" s="11">
        <v>376000</v>
      </c>
      <c r="E123" s="12">
        <f t="shared" si="18"/>
        <v>24000</v>
      </c>
      <c r="F123" s="13">
        <v>336000</v>
      </c>
    </row>
    <row r="124" spans="1:6">
      <c r="A124" s="9" t="s">
        <v>204</v>
      </c>
      <c r="B124" s="10" t="s">
        <v>205</v>
      </c>
      <c r="C124" s="11">
        <v>36000</v>
      </c>
      <c r="D124" s="11">
        <v>33000</v>
      </c>
      <c r="E124" s="12">
        <f t="shared" si="18"/>
        <v>3000</v>
      </c>
      <c r="F124" s="13">
        <v>33000</v>
      </c>
    </row>
    <row r="125" spans="1:6">
      <c r="A125" s="9" t="s">
        <v>206</v>
      </c>
      <c r="B125" s="10" t="s">
        <v>207</v>
      </c>
      <c r="C125" s="11">
        <v>573000</v>
      </c>
      <c r="D125" s="11">
        <v>622000</v>
      </c>
      <c r="E125" s="12">
        <f t="shared" si="18"/>
        <v>-49000</v>
      </c>
      <c r="F125" s="13">
        <v>573000</v>
      </c>
    </row>
    <row r="126" spans="1:6">
      <c r="A126" s="9" t="s">
        <v>208</v>
      </c>
      <c r="B126" s="10" t="s">
        <v>209</v>
      </c>
      <c r="C126" s="11">
        <v>97000</v>
      </c>
      <c r="D126" s="11">
        <v>86000</v>
      </c>
      <c r="E126" s="12">
        <f t="shared" si="18"/>
        <v>11000</v>
      </c>
      <c r="F126" s="13">
        <v>74000</v>
      </c>
    </row>
    <row r="127" spans="1:6">
      <c r="A127" s="9" t="s">
        <v>210</v>
      </c>
      <c r="B127" s="10" t="s">
        <v>211</v>
      </c>
      <c r="C127" s="11">
        <v>6949000</v>
      </c>
      <c r="D127" s="11">
        <v>0</v>
      </c>
      <c r="E127" s="12">
        <f t="shared" si="18"/>
        <v>6949000</v>
      </c>
      <c r="F127" s="13">
        <v>0</v>
      </c>
    </row>
    <row r="128" spans="1:6">
      <c r="A128" s="9" t="s">
        <v>212</v>
      </c>
      <c r="B128" s="10" t="s">
        <v>213</v>
      </c>
      <c r="C128" s="11">
        <v>44000</v>
      </c>
      <c r="D128" s="11">
        <v>42000</v>
      </c>
      <c r="E128" s="12">
        <f t="shared" si="18"/>
        <v>2000</v>
      </c>
      <c r="F128" s="13">
        <v>32000</v>
      </c>
    </row>
    <row r="129" spans="1:6">
      <c r="A129" s="9" t="s">
        <v>214</v>
      </c>
      <c r="B129" s="10" t="s">
        <v>215</v>
      </c>
      <c r="C129" s="11">
        <v>372000</v>
      </c>
      <c r="D129" s="11">
        <v>372000</v>
      </c>
      <c r="E129" s="12">
        <f t="shared" si="18"/>
        <v>0</v>
      </c>
      <c r="F129" s="13">
        <v>372000</v>
      </c>
    </row>
    <row r="130" spans="1:6">
      <c r="A130" s="9" t="s">
        <v>216</v>
      </c>
      <c r="B130" s="10" t="s">
        <v>217</v>
      </c>
      <c r="C130" s="11">
        <v>90000</v>
      </c>
      <c r="D130" s="11">
        <v>90000</v>
      </c>
      <c r="E130" s="12">
        <f t="shared" si="18"/>
        <v>0</v>
      </c>
      <c r="F130" s="13">
        <v>90000</v>
      </c>
    </row>
    <row r="131" spans="1:6">
      <c r="A131" s="24" t="s">
        <v>218</v>
      </c>
      <c r="B131" s="25"/>
      <c r="C131" s="14">
        <f>SUM(C98:C130)</f>
        <v>28126000</v>
      </c>
      <c r="D131" s="14">
        <f t="shared" ref="D131:F131" si="19">SUM(D98:D130)</f>
        <v>22527000</v>
      </c>
      <c r="E131" s="14">
        <f t="shared" si="19"/>
        <v>5599000</v>
      </c>
      <c r="F131" s="15">
        <f t="shared" si="19"/>
        <v>20902000</v>
      </c>
    </row>
    <row r="132" spans="1:6">
      <c r="A132" s="5">
        <v>1615100000</v>
      </c>
      <c r="B132" s="6" t="s">
        <v>219</v>
      </c>
      <c r="C132" s="7"/>
      <c r="D132" s="7"/>
      <c r="E132" s="12"/>
      <c r="F132" s="8"/>
    </row>
    <row r="133" spans="1:6">
      <c r="A133" s="9" t="s">
        <v>220</v>
      </c>
      <c r="B133" s="10" t="s">
        <v>71</v>
      </c>
      <c r="C133" s="11">
        <v>4000</v>
      </c>
      <c r="D133" s="11">
        <v>2000</v>
      </c>
      <c r="E133" s="12">
        <f t="shared" ref="E133:E140" si="20">C133-D133</f>
        <v>2000</v>
      </c>
      <c r="F133" s="13">
        <v>2000</v>
      </c>
    </row>
    <row r="134" spans="1:6">
      <c r="A134" s="9" t="s">
        <v>221</v>
      </c>
      <c r="B134" s="10" t="s">
        <v>222</v>
      </c>
      <c r="C134" s="11">
        <v>5000</v>
      </c>
      <c r="D134" s="11">
        <v>2000</v>
      </c>
      <c r="E134" s="12">
        <f t="shared" si="20"/>
        <v>3000</v>
      </c>
      <c r="F134" s="13">
        <v>2000</v>
      </c>
    </row>
    <row r="135" spans="1:6">
      <c r="A135" s="9" t="s">
        <v>223</v>
      </c>
      <c r="B135" s="10" t="s">
        <v>224</v>
      </c>
      <c r="C135" s="11">
        <v>32000</v>
      </c>
      <c r="D135" s="11">
        <v>35000</v>
      </c>
      <c r="E135" s="12">
        <f t="shared" si="20"/>
        <v>-3000</v>
      </c>
      <c r="F135" s="13">
        <v>35000</v>
      </c>
    </row>
    <row r="136" spans="1:6">
      <c r="A136" s="9" t="s">
        <v>225</v>
      </c>
      <c r="B136" s="10" t="s">
        <v>226</v>
      </c>
      <c r="C136" s="11">
        <v>6000</v>
      </c>
      <c r="D136" s="11">
        <v>9000</v>
      </c>
      <c r="E136" s="12">
        <f t="shared" si="20"/>
        <v>-3000</v>
      </c>
      <c r="F136" s="13">
        <v>9000</v>
      </c>
    </row>
    <row r="137" spans="1:6">
      <c r="A137" s="9" t="s">
        <v>227</v>
      </c>
      <c r="B137" s="10" t="s">
        <v>228</v>
      </c>
      <c r="C137" s="11">
        <v>3000</v>
      </c>
      <c r="D137" s="11">
        <v>3000</v>
      </c>
      <c r="E137" s="12">
        <f t="shared" si="20"/>
        <v>0</v>
      </c>
      <c r="F137" s="13">
        <v>3000</v>
      </c>
    </row>
    <row r="138" spans="1:6">
      <c r="A138" s="9" t="s">
        <v>229</v>
      </c>
      <c r="B138" s="10" t="s">
        <v>230</v>
      </c>
      <c r="C138" s="11">
        <v>235000</v>
      </c>
      <c r="D138" s="11">
        <v>69000</v>
      </c>
      <c r="E138" s="12">
        <f t="shared" si="20"/>
        <v>166000</v>
      </c>
      <c r="F138" s="13">
        <v>69000</v>
      </c>
    </row>
    <row r="139" spans="1:6">
      <c r="A139" s="9" t="s">
        <v>231</v>
      </c>
      <c r="B139" s="10" t="s">
        <v>232</v>
      </c>
      <c r="C139" s="11">
        <v>183000</v>
      </c>
      <c r="D139" s="11">
        <v>555000</v>
      </c>
      <c r="E139" s="12">
        <f t="shared" si="20"/>
        <v>-372000</v>
      </c>
      <c r="F139" s="13">
        <v>302000</v>
      </c>
    </row>
    <row r="140" spans="1:6">
      <c r="A140" s="9" t="s">
        <v>233</v>
      </c>
      <c r="B140" s="10" t="s">
        <v>234</v>
      </c>
      <c r="C140" s="11">
        <v>119000</v>
      </c>
      <c r="D140" s="11">
        <v>0</v>
      </c>
      <c r="E140" s="12">
        <f t="shared" si="20"/>
        <v>119000</v>
      </c>
      <c r="F140" s="16"/>
    </row>
    <row r="141" spans="1:6">
      <c r="A141" s="24" t="s">
        <v>235</v>
      </c>
      <c r="B141" s="25"/>
      <c r="C141" s="14">
        <f>SUM(C133:C140)</f>
        <v>587000</v>
      </c>
      <c r="D141" s="14">
        <f t="shared" ref="D141:F141" si="21">SUM(D133:D140)</f>
        <v>675000</v>
      </c>
      <c r="E141" s="14">
        <f t="shared" si="21"/>
        <v>-88000</v>
      </c>
      <c r="F141" s="15">
        <f t="shared" si="21"/>
        <v>422000</v>
      </c>
    </row>
    <row r="142" spans="1:6">
      <c r="A142" s="5" t="s">
        <v>236</v>
      </c>
      <c r="B142" s="6" t="s">
        <v>237</v>
      </c>
      <c r="C142" s="7"/>
      <c r="D142" s="7"/>
      <c r="E142" s="7"/>
      <c r="F142" s="8"/>
    </row>
    <row r="143" spans="1:6">
      <c r="A143" s="9" t="s">
        <v>238</v>
      </c>
      <c r="B143" s="10" t="s">
        <v>10</v>
      </c>
      <c r="C143" s="11">
        <v>7682000</v>
      </c>
      <c r="D143" s="11">
        <v>7644000</v>
      </c>
      <c r="E143" s="12">
        <f t="shared" ref="E143:E155" si="22">C143-D143</f>
        <v>38000</v>
      </c>
      <c r="F143" s="13">
        <v>7435000</v>
      </c>
    </row>
    <row r="144" spans="1:6">
      <c r="A144" s="9" t="s">
        <v>239</v>
      </c>
      <c r="B144" s="10" t="s">
        <v>12</v>
      </c>
      <c r="C144" s="11">
        <v>264000</v>
      </c>
      <c r="D144" s="11">
        <v>237000</v>
      </c>
      <c r="E144" s="12">
        <f t="shared" si="22"/>
        <v>27000</v>
      </c>
      <c r="F144" s="13">
        <v>237000</v>
      </c>
    </row>
    <row r="145" spans="1:6">
      <c r="A145" s="9" t="s">
        <v>240</v>
      </c>
      <c r="B145" s="10" t="s">
        <v>14</v>
      </c>
      <c r="C145" s="11">
        <v>267000</v>
      </c>
      <c r="D145" s="11">
        <v>301000</v>
      </c>
      <c r="E145" s="12">
        <f t="shared" si="22"/>
        <v>-34000</v>
      </c>
      <c r="F145" s="13">
        <v>301000</v>
      </c>
    </row>
    <row r="146" spans="1:6">
      <c r="A146" s="9" t="s">
        <v>241</v>
      </c>
      <c r="B146" s="10" t="s">
        <v>18</v>
      </c>
      <c r="C146" s="11">
        <v>851000</v>
      </c>
      <c r="D146" s="11">
        <v>910000</v>
      </c>
      <c r="E146" s="12">
        <f t="shared" si="22"/>
        <v>-59000</v>
      </c>
      <c r="F146" s="13">
        <v>910000</v>
      </c>
    </row>
    <row r="147" spans="1:6">
      <c r="A147" s="9" t="s">
        <v>242</v>
      </c>
      <c r="B147" s="10" t="s">
        <v>243</v>
      </c>
      <c r="C147" s="11">
        <v>62000</v>
      </c>
      <c r="D147" s="11">
        <v>35000</v>
      </c>
      <c r="E147" s="12">
        <f t="shared" si="22"/>
        <v>27000</v>
      </c>
      <c r="F147" s="13">
        <v>0</v>
      </c>
    </row>
    <row r="148" spans="1:6">
      <c r="A148" s="9" t="s">
        <v>244</v>
      </c>
      <c r="B148" s="10" t="s">
        <v>245</v>
      </c>
      <c r="C148" s="11">
        <v>35000</v>
      </c>
      <c r="D148" s="11">
        <v>14000</v>
      </c>
      <c r="E148" s="12">
        <f t="shared" si="22"/>
        <v>21000</v>
      </c>
      <c r="F148" s="13">
        <v>0</v>
      </c>
    </row>
    <row r="149" spans="1:6">
      <c r="A149" s="9" t="s">
        <v>246</v>
      </c>
      <c r="B149" s="10" t="s">
        <v>247</v>
      </c>
      <c r="C149" s="11">
        <v>15000</v>
      </c>
      <c r="D149" s="11">
        <v>15000</v>
      </c>
      <c r="E149" s="12">
        <f t="shared" si="22"/>
        <v>0</v>
      </c>
      <c r="F149" s="13">
        <v>15000</v>
      </c>
    </row>
    <row r="150" spans="1:6">
      <c r="A150" s="9" t="s">
        <v>248</v>
      </c>
      <c r="B150" s="10" t="s">
        <v>71</v>
      </c>
      <c r="C150" s="11">
        <v>23000</v>
      </c>
      <c r="D150" s="11">
        <v>20000</v>
      </c>
      <c r="E150" s="12">
        <f t="shared" si="22"/>
        <v>3000</v>
      </c>
      <c r="F150" s="13">
        <v>20000</v>
      </c>
    </row>
    <row r="151" spans="1:6">
      <c r="A151" s="9" t="s">
        <v>249</v>
      </c>
      <c r="B151" s="10" t="s">
        <v>250</v>
      </c>
      <c r="C151" s="11">
        <v>15000</v>
      </c>
      <c r="D151" s="11">
        <v>15000</v>
      </c>
      <c r="E151" s="12">
        <f t="shared" si="22"/>
        <v>0</v>
      </c>
      <c r="F151" s="13">
        <v>15000</v>
      </c>
    </row>
    <row r="152" spans="1:6">
      <c r="A152" s="9" t="s">
        <v>251</v>
      </c>
      <c r="B152" s="10" t="s">
        <v>28</v>
      </c>
      <c r="C152" s="11">
        <v>20000</v>
      </c>
      <c r="D152" s="11">
        <v>20000</v>
      </c>
      <c r="E152" s="12">
        <f t="shared" si="22"/>
        <v>0</v>
      </c>
      <c r="F152" s="13">
        <v>20000</v>
      </c>
    </row>
    <row r="153" spans="1:6">
      <c r="A153" s="9" t="s">
        <v>252</v>
      </c>
      <c r="B153" s="10" t="s">
        <v>30</v>
      </c>
      <c r="C153" s="11">
        <v>50000</v>
      </c>
      <c r="D153" s="11">
        <v>50000</v>
      </c>
      <c r="E153" s="12">
        <f t="shared" si="22"/>
        <v>0</v>
      </c>
      <c r="F153" s="13">
        <v>50000</v>
      </c>
    </row>
    <row r="154" spans="1:6">
      <c r="A154" s="9" t="s">
        <v>253</v>
      </c>
      <c r="B154" s="10" t="s">
        <v>78</v>
      </c>
      <c r="C154" s="11">
        <v>2480000</v>
      </c>
      <c r="D154" s="11">
        <v>2280000</v>
      </c>
      <c r="E154" s="12">
        <f t="shared" si="22"/>
        <v>200000</v>
      </c>
      <c r="F154" s="13">
        <v>2280000</v>
      </c>
    </row>
    <row r="155" spans="1:6">
      <c r="A155" s="9" t="s">
        <v>254</v>
      </c>
      <c r="B155" s="10" t="s">
        <v>255</v>
      </c>
      <c r="C155" s="11">
        <v>180000</v>
      </c>
      <c r="D155" s="11">
        <v>180000</v>
      </c>
      <c r="E155" s="12">
        <f t="shared" si="22"/>
        <v>0</v>
      </c>
      <c r="F155" s="13">
        <v>180000</v>
      </c>
    </row>
    <row r="156" spans="1:6">
      <c r="A156" s="24" t="s">
        <v>256</v>
      </c>
      <c r="B156" s="25"/>
      <c r="C156" s="14">
        <f>SUM(C143:C155)</f>
        <v>11944000</v>
      </c>
      <c r="D156" s="14">
        <f t="shared" ref="D156:F156" si="23">SUM(D143:D155)</f>
        <v>11721000</v>
      </c>
      <c r="E156" s="14">
        <f t="shared" si="23"/>
        <v>223000</v>
      </c>
      <c r="F156" s="15">
        <f t="shared" si="23"/>
        <v>11463000</v>
      </c>
    </row>
    <row r="157" spans="1:6">
      <c r="A157" s="5" t="s">
        <v>257</v>
      </c>
      <c r="B157" s="6" t="s">
        <v>258</v>
      </c>
      <c r="C157" s="7"/>
      <c r="D157" s="7"/>
      <c r="E157" s="7"/>
      <c r="F157" s="8"/>
    </row>
    <row r="158" spans="1:6">
      <c r="A158" s="9" t="s">
        <v>259</v>
      </c>
      <c r="B158" s="10" t="s">
        <v>161</v>
      </c>
      <c r="C158" s="11">
        <v>4440000</v>
      </c>
      <c r="D158" s="11">
        <v>4554000</v>
      </c>
      <c r="E158" s="12">
        <f t="shared" ref="E158:E173" si="24">C158-D158</f>
        <v>-114000</v>
      </c>
      <c r="F158" s="13">
        <v>4413000</v>
      </c>
    </row>
    <row r="159" spans="1:6">
      <c r="A159" s="9" t="s">
        <v>260</v>
      </c>
      <c r="B159" s="10" t="s">
        <v>12</v>
      </c>
      <c r="C159" s="11">
        <v>208000</v>
      </c>
      <c r="D159" s="11">
        <v>187000</v>
      </c>
      <c r="E159" s="12">
        <f t="shared" si="24"/>
        <v>21000</v>
      </c>
      <c r="F159" s="13">
        <v>187000</v>
      </c>
    </row>
    <row r="160" spans="1:6">
      <c r="A160" s="9" t="s">
        <v>261</v>
      </c>
      <c r="B160" s="10" t="s">
        <v>14</v>
      </c>
      <c r="C160" s="11">
        <v>217000</v>
      </c>
      <c r="D160" s="11">
        <v>211000</v>
      </c>
      <c r="E160" s="12">
        <f t="shared" si="24"/>
        <v>6000</v>
      </c>
      <c r="F160" s="13">
        <v>211000</v>
      </c>
    </row>
    <row r="161" spans="1:6">
      <c r="A161" s="9" t="s">
        <v>262</v>
      </c>
      <c r="B161" s="10" t="s">
        <v>16</v>
      </c>
      <c r="C161" s="11">
        <v>87000</v>
      </c>
      <c r="D161" s="11">
        <v>59000</v>
      </c>
      <c r="E161" s="12">
        <f t="shared" si="24"/>
        <v>28000</v>
      </c>
      <c r="F161" s="13">
        <v>59000</v>
      </c>
    </row>
    <row r="162" spans="1:6">
      <c r="A162" s="9" t="s">
        <v>263</v>
      </c>
      <c r="B162" s="10" t="s">
        <v>18</v>
      </c>
      <c r="C162" s="11">
        <v>666000</v>
      </c>
      <c r="D162" s="11">
        <v>629000</v>
      </c>
      <c r="E162" s="12">
        <f t="shared" si="24"/>
        <v>37000</v>
      </c>
      <c r="F162" s="13">
        <v>629000</v>
      </c>
    </row>
    <row r="163" spans="1:6">
      <c r="A163" s="9" t="s">
        <v>264</v>
      </c>
      <c r="B163" s="10" t="s">
        <v>91</v>
      </c>
      <c r="C163" s="11">
        <v>350000</v>
      </c>
      <c r="D163" s="11">
        <v>250000</v>
      </c>
      <c r="E163" s="12">
        <f t="shared" si="24"/>
        <v>100000</v>
      </c>
      <c r="F163" s="13">
        <v>250000</v>
      </c>
    </row>
    <row r="164" spans="1:6">
      <c r="A164" s="9" t="s">
        <v>265</v>
      </c>
      <c r="B164" s="10" t="s">
        <v>266</v>
      </c>
      <c r="C164" s="11">
        <v>1000</v>
      </c>
      <c r="D164" s="11">
        <v>1000</v>
      </c>
      <c r="E164" s="12">
        <f t="shared" si="24"/>
        <v>0</v>
      </c>
      <c r="F164" s="13">
        <v>1000</v>
      </c>
    </row>
    <row r="165" spans="1:6">
      <c r="A165" s="9" t="s">
        <v>267</v>
      </c>
      <c r="B165" s="10" t="s">
        <v>71</v>
      </c>
      <c r="C165" s="11">
        <v>6000</v>
      </c>
      <c r="D165" s="11">
        <v>3000</v>
      </c>
      <c r="E165" s="12">
        <f t="shared" si="24"/>
        <v>3000</v>
      </c>
      <c r="F165" s="13">
        <v>3000</v>
      </c>
    </row>
    <row r="166" spans="1:6">
      <c r="A166" s="9" t="s">
        <v>268</v>
      </c>
      <c r="B166" s="10" t="s">
        <v>269</v>
      </c>
      <c r="C166" s="11">
        <v>11000</v>
      </c>
      <c r="D166" s="11">
        <v>14000</v>
      </c>
      <c r="E166" s="12">
        <f t="shared" si="24"/>
        <v>-3000</v>
      </c>
      <c r="F166" s="13">
        <v>14000</v>
      </c>
    </row>
    <row r="167" spans="1:6">
      <c r="A167" s="9" t="s">
        <v>270</v>
      </c>
      <c r="B167" s="10" t="s">
        <v>271</v>
      </c>
      <c r="C167" s="11">
        <v>6000</v>
      </c>
      <c r="D167" s="11">
        <v>6000</v>
      </c>
      <c r="E167" s="12">
        <f t="shared" si="24"/>
        <v>0</v>
      </c>
      <c r="F167" s="13">
        <v>6000</v>
      </c>
    </row>
    <row r="168" spans="1:6">
      <c r="A168" s="9" t="s">
        <v>272</v>
      </c>
      <c r="B168" s="10" t="s">
        <v>273</v>
      </c>
      <c r="C168" s="11">
        <v>3022000</v>
      </c>
      <c r="D168" s="11">
        <v>2964000</v>
      </c>
      <c r="E168" s="12">
        <f t="shared" si="24"/>
        <v>58000</v>
      </c>
      <c r="F168" s="13">
        <v>2964000</v>
      </c>
    </row>
    <row r="169" spans="1:6">
      <c r="A169" s="9" t="s">
        <v>274</v>
      </c>
      <c r="B169" s="10" t="s">
        <v>28</v>
      </c>
      <c r="C169" s="11">
        <v>11000</v>
      </c>
      <c r="D169" s="11">
        <v>11000</v>
      </c>
      <c r="E169" s="12">
        <f t="shared" si="24"/>
        <v>0</v>
      </c>
      <c r="F169" s="13">
        <v>11000</v>
      </c>
    </row>
    <row r="170" spans="1:6">
      <c r="A170" s="9" t="s">
        <v>275</v>
      </c>
      <c r="B170" s="10" t="s">
        <v>213</v>
      </c>
      <c r="C170" s="11">
        <v>7000</v>
      </c>
      <c r="D170" s="11">
        <v>2000</v>
      </c>
      <c r="E170" s="12">
        <f t="shared" si="24"/>
        <v>5000</v>
      </c>
      <c r="F170" s="13">
        <v>2000</v>
      </c>
    </row>
    <row r="171" spans="1:6">
      <c r="A171" s="9" t="s">
        <v>276</v>
      </c>
      <c r="B171" s="10" t="s">
        <v>78</v>
      </c>
      <c r="C171" s="11">
        <v>2758000</v>
      </c>
      <c r="D171" s="11">
        <v>2608000</v>
      </c>
      <c r="E171" s="12">
        <f t="shared" si="24"/>
        <v>150000</v>
      </c>
      <c r="F171" s="13">
        <v>2608000</v>
      </c>
    </row>
    <row r="172" spans="1:6">
      <c r="A172" s="9" t="s">
        <v>277</v>
      </c>
      <c r="B172" s="10" t="s">
        <v>278</v>
      </c>
      <c r="C172" s="11">
        <v>4899000</v>
      </c>
      <c r="D172" s="11">
        <v>5930000</v>
      </c>
      <c r="E172" s="12">
        <f t="shared" si="24"/>
        <v>-1031000</v>
      </c>
      <c r="F172" s="13">
        <v>5930000</v>
      </c>
    </row>
    <row r="173" spans="1:6">
      <c r="A173" s="9" t="s">
        <v>279</v>
      </c>
      <c r="B173" s="10" t="s">
        <v>280</v>
      </c>
      <c r="C173" s="11">
        <v>5265000</v>
      </c>
      <c r="D173" s="11">
        <v>5041000</v>
      </c>
      <c r="E173" s="12">
        <f t="shared" si="24"/>
        <v>224000</v>
      </c>
      <c r="F173" s="13">
        <v>5041000</v>
      </c>
    </row>
    <row r="174" spans="1:6">
      <c r="A174" s="24" t="s">
        <v>281</v>
      </c>
      <c r="B174" s="25"/>
      <c r="C174" s="14">
        <f>SUM(C158:C173)</f>
        <v>21954000</v>
      </c>
      <c r="D174" s="14">
        <f t="shared" ref="D174:F174" si="25">SUM(D158:D173)</f>
        <v>22470000</v>
      </c>
      <c r="E174" s="14">
        <f t="shared" si="25"/>
        <v>-516000</v>
      </c>
      <c r="F174" s="15">
        <f t="shared" si="25"/>
        <v>22329000</v>
      </c>
    </row>
    <row r="175" spans="1:6">
      <c r="A175" s="5">
        <v>1619000000</v>
      </c>
      <c r="B175" s="6" t="s">
        <v>282</v>
      </c>
      <c r="C175" s="7"/>
      <c r="D175" s="7"/>
      <c r="E175" s="7"/>
      <c r="F175" s="8"/>
    </row>
    <row r="176" spans="1:6">
      <c r="A176" s="9" t="s">
        <v>283</v>
      </c>
      <c r="B176" s="10" t="s">
        <v>284</v>
      </c>
      <c r="C176" s="11">
        <v>3850000</v>
      </c>
      <c r="D176" s="11">
        <v>0</v>
      </c>
      <c r="E176" s="12">
        <f t="shared" ref="E176" si="26">C176-D176</f>
        <v>3850000</v>
      </c>
      <c r="F176" s="13">
        <v>0</v>
      </c>
    </row>
    <row r="177" spans="1:6">
      <c r="A177" s="24" t="s">
        <v>285</v>
      </c>
      <c r="B177" s="25"/>
      <c r="C177" s="14">
        <f>SUM(C176)</f>
        <v>3850000</v>
      </c>
      <c r="D177" s="14">
        <f t="shared" ref="D177:F177" si="27">SUM(D176)</f>
        <v>0</v>
      </c>
      <c r="E177" s="14">
        <f t="shared" si="27"/>
        <v>3850000</v>
      </c>
      <c r="F177" s="15">
        <f t="shared" si="27"/>
        <v>0</v>
      </c>
    </row>
    <row r="178" spans="1:6">
      <c r="A178" s="17"/>
      <c r="B178" s="18" t="s">
        <v>286</v>
      </c>
      <c r="C178" s="14">
        <f>C177+C174+C156+C141+C131+C96+C86+C78+C71+C52+C44+C27+C22+C17</f>
        <v>105226000</v>
      </c>
      <c r="D178" s="14">
        <f t="shared" ref="D178:F178" si="28">D177+D174+D156+D141+D131+D96+D86+D78+D71+D52+D44+D27+D22+D17</f>
        <v>94598000</v>
      </c>
      <c r="E178" s="14">
        <f t="shared" si="28"/>
        <v>10628000</v>
      </c>
      <c r="F178" s="15">
        <f t="shared" si="28"/>
        <v>91075000</v>
      </c>
    </row>
    <row r="179" spans="1:6">
      <c r="A179" s="5" t="s">
        <v>287</v>
      </c>
      <c r="B179" s="6" t="s">
        <v>288</v>
      </c>
      <c r="C179" s="7"/>
      <c r="D179" s="7"/>
      <c r="E179" s="7"/>
      <c r="F179" s="8"/>
    </row>
    <row r="180" spans="1:6">
      <c r="A180" s="9" t="s">
        <v>289</v>
      </c>
      <c r="B180" s="10" t="s">
        <v>10</v>
      </c>
      <c r="C180" s="11">
        <v>12749000</v>
      </c>
      <c r="D180" s="11">
        <v>12953000</v>
      </c>
      <c r="E180" s="12">
        <f t="shared" ref="E180:E197" si="29">C180-D180</f>
        <v>-204000</v>
      </c>
      <c r="F180" s="13">
        <v>12664000</v>
      </c>
    </row>
    <row r="181" spans="1:6">
      <c r="A181" s="9" t="s">
        <v>290</v>
      </c>
      <c r="B181" s="10" t="s">
        <v>12</v>
      </c>
      <c r="C181" s="11">
        <v>694000</v>
      </c>
      <c r="D181" s="11">
        <v>620000</v>
      </c>
      <c r="E181" s="12">
        <f t="shared" si="29"/>
        <v>74000</v>
      </c>
      <c r="F181" s="13">
        <v>620000</v>
      </c>
    </row>
    <row r="182" spans="1:6">
      <c r="A182" s="9" t="s">
        <v>291</v>
      </c>
      <c r="B182" s="10" t="s">
        <v>14</v>
      </c>
      <c r="C182" s="11">
        <v>340000</v>
      </c>
      <c r="D182" s="11">
        <v>296000</v>
      </c>
      <c r="E182" s="12">
        <f t="shared" si="29"/>
        <v>44000</v>
      </c>
      <c r="F182" s="13">
        <v>296000</v>
      </c>
    </row>
    <row r="183" spans="1:6">
      <c r="A183" s="9" t="s">
        <v>292</v>
      </c>
      <c r="B183" s="10" t="s">
        <v>174</v>
      </c>
      <c r="C183" s="11">
        <v>4000</v>
      </c>
      <c r="D183" s="11">
        <v>18000</v>
      </c>
      <c r="E183" s="12">
        <f t="shared" si="29"/>
        <v>-14000</v>
      </c>
      <c r="F183" s="13">
        <v>18000</v>
      </c>
    </row>
    <row r="184" spans="1:6">
      <c r="A184" s="9" t="s">
        <v>293</v>
      </c>
      <c r="B184" s="10" t="s">
        <v>18</v>
      </c>
      <c r="C184" s="11">
        <v>1781000</v>
      </c>
      <c r="D184" s="11">
        <v>1801000</v>
      </c>
      <c r="E184" s="12">
        <f t="shared" si="29"/>
        <v>-20000</v>
      </c>
      <c r="F184" s="13">
        <v>1801000</v>
      </c>
    </row>
    <row r="185" spans="1:6">
      <c r="A185" s="9" t="s">
        <v>294</v>
      </c>
      <c r="B185" s="10" t="s">
        <v>295</v>
      </c>
      <c r="C185" s="11">
        <v>116000</v>
      </c>
      <c r="D185" s="11">
        <v>103000</v>
      </c>
      <c r="E185" s="12">
        <f t="shared" si="29"/>
        <v>13000</v>
      </c>
      <c r="F185" s="13">
        <v>103000</v>
      </c>
    </row>
    <row r="186" spans="1:6">
      <c r="A186" s="9" t="s">
        <v>296</v>
      </c>
      <c r="B186" s="10" t="s">
        <v>297</v>
      </c>
      <c r="C186" s="11">
        <v>55000</v>
      </c>
      <c r="D186" s="11">
        <v>50000</v>
      </c>
      <c r="E186" s="12">
        <f t="shared" si="29"/>
        <v>5000</v>
      </c>
      <c r="F186" s="13">
        <v>50000</v>
      </c>
    </row>
    <row r="187" spans="1:6">
      <c r="A187" s="9" t="s">
        <v>298</v>
      </c>
      <c r="B187" s="10" t="s">
        <v>299</v>
      </c>
      <c r="C187" s="11">
        <v>117000</v>
      </c>
      <c r="D187" s="11">
        <v>117000</v>
      </c>
      <c r="E187" s="12">
        <f t="shared" si="29"/>
        <v>0</v>
      </c>
      <c r="F187" s="13">
        <v>0</v>
      </c>
    </row>
    <row r="188" spans="1:6">
      <c r="A188" s="9" t="s">
        <v>300</v>
      </c>
      <c r="B188" s="10" t="s">
        <v>301</v>
      </c>
      <c r="C188" s="11">
        <v>16000</v>
      </c>
      <c r="D188" s="11">
        <v>10000</v>
      </c>
      <c r="E188" s="12">
        <f t="shared" si="29"/>
        <v>6000</v>
      </c>
      <c r="F188" s="13">
        <v>10000</v>
      </c>
    </row>
    <row r="189" spans="1:6">
      <c r="A189" s="9" t="s">
        <v>302</v>
      </c>
      <c r="B189" s="10" t="s">
        <v>250</v>
      </c>
      <c r="C189" s="11">
        <v>2000</v>
      </c>
      <c r="D189" s="11">
        <v>2000</v>
      </c>
      <c r="E189" s="12">
        <f t="shared" si="29"/>
        <v>0</v>
      </c>
      <c r="F189" s="13">
        <v>2000</v>
      </c>
    </row>
    <row r="190" spans="1:6">
      <c r="A190" s="9" t="s">
        <v>303</v>
      </c>
      <c r="B190" s="10" t="s">
        <v>304</v>
      </c>
      <c r="C190" s="11">
        <v>70000</v>
      </c>
      <c r="D190" s="11">
        <v>65000</v>
      </c>
      <c r="E190" s="12">
        <f t="shared" si="29"/>
        <v>5000</v>
      </c>
      <c r="F190" s="13">
        <v>85000</v>
      </c>
    </row>
    <row r="191" spans="1:6">
      <c r="A191" s="9" t="s">
        <v>305</v>
      </c>
      <c r="B191" s="10" t="s">
        <v>306</v>
      </c>
      <c r="C191" s="11">
        <v>14000</v>
      </c>
      <c r="D191" s="11">
        <v>25000</v>
      </c>
      <c r="E191" s="12">
        <f t="shared" si="29"/>
        <v>-11000</v>
      </c>
      <c r="F191" s="13">
        <v>25000</v>
      </c>
    </row>
    <row r="192" spans="1:6">
      <c r="A192" s="9" t="s">
        <v>307</v>
      </c>
      <c r="B192" s="10" t="s">
        <v>30</v>
      </c>
      <c r="C192" s="11">
        <v>165000</v>
      </c>
      <c r="D192" s="11">
        <v>129000</v>
      </c>
      <c r="E192" s="12">
        <f t="shared" si="29"/>
        <v>36000</v>
      </c>
      <c r="F192" s="13">
        <v>129000</v>
      </c>
    </row>
    <row r="193" spans="1:6">
      <c r="A193" s="9" t="s">
        <v>308</v>
      </c>
      <c r="B193" s="10" t="s">
        <v>309</v>
      </c>
      <c r="C193" s="11">
        <v>140000</v>
      </c>
      <c r="D193" s="11">
        <v>140000</v>
      </c>
      <c r="E193" s="12">
        <f t="shared" si="29"/>
        <v>0</v>
      </c>
      <c r="F193" s="13">
        <v>140000</v>
      </c>
    </row>
    <row r="194" spans="1:6">
      <c r="A194" s="9" t="s">
        <v>310</v>
      </c>
      <c r="B194" s="10" t="s">
        <v>78</v>
      </c>
      <c r="C194" s="11">
        <v>287000</v>
      </c>
      <c r="D194" s="11">
        <v>227000</v>
      </c>
      <c r="E194" s="12">
        <f t="shared" si="29"/>
        <v>60000</v>
      </c>
      <c r="F194" s="13">
        <v>227000</v>
      </c>
    </row>
    <row r="195" spans="1:6">
      <c r="A195" s="9" t="s">
        <v>311</v>
      </c>
      <c r="B195" s="10" t="s">
        <v>312</v>
      </c>
      <c r="C195" s="11">
        <v>183000</v>
      </c>
      <c r="D195" s="11">
        <v>184000</v>
      </c>
      <c r="E195" s="12">
        <f t="shared" si="29"/>
        <v>-1000</v>
      </c>
      <c r="F195" s="13">
        <v>184000</v>
      </c>
    </row>
    <row r="196" spans="1:6">
      <c r="A196" s="9" t="s">
        <v>313</v>
      </c>
      <c r="B196" s="10" t="s">
        <v>314</v>
      </c>
      <c r="C196" s="11">
        <v>0</v>
      </c>
      <c r="D196" s="11">
        <v>20000</v>
      </c>
      <c r="E196" s="12">
        <f t="shared" si="29"/>
        <v>-20000</v>
      </c>
      <c r="F196" s="13">
        <v>20000</v>
      </c>
    </row>
    <row r="197" spans="1:6">
      <c r="A197" s="9" t="s">
        <v>315</v>
      </c>
      <c r="B197" s="10" t="s">
        <v>316</v>
      </c>
      <c r="C197" s="11">
        <v>1000000</v>
      </c>
      <c r="D197" s="11">
        <v>0</v>
      </c>
      <c r="E197" s="12">
        <f t="shared" si="29"/>
        <v>1000000</v>
      </c>
      <c r="F197" s="13">
        <v>0</v>
      </c>
    </row>
    <row r="198" spans="1:6">
      <c r="A198" s="24" t="s">
        <v>317</v>
      </c>
      <c r="B198" s="25"/>
      <c r="C198" s="14">
        <f>SUM(C180:C197)</f>
        <v>17733000</v>
      </c>
      <c r="D198" s="14">
        <f t="shared" ref="D198:F198" si="30">SUM(D180:D197)</f>
        <v>16760000</v>
      </c>
      <c r="E198" s="14">
        <f t="shared" si="30"/>
        <v>973000</v>
      </c>
      <c r="F198" s="15">
        <f t="shared" si="30"/>
        <v>16374000</v>
      </c>
    </row>
    <row r="199" spans="1:6">
      <c r="A199" s="5" t="s">
        <v>318</v>
      </c>
      <c r="B199" s="6" t="s">
        <v>319</v>
      </c>
      <c r="C199" s="7"/>
      <c r="D199" s="7"/>
      <c r="E199" s="7"/>
      <c r="F199" s="8"/>
    </row>
    <row r="200" spans="1:6">
      <c r="A200" s="9" t="s">
        <v>320</v>
      </c>
      <c r="B200" s="10" t="s">
        <v>10</v>
      </c>
      <c r="C200" s="11">
        <v>8641000</v>
      </c>
      <c r="D200" s="11">
        <v>8982000</v>
      </c>
      <c r="E200" s="12">
        <f t="shared" ref="E200:E218" si="31">C200-D200</f>
        <v>-341000</v>
      </c>
      <c r="F200" s="13">
        <v>8703000</v>
      </c>
    </row>
    <row r="201" spans="1:6">
      <c r="A201" s="9" t="s">
        <v>321</v>
      </c>
      <c r="B201" s="10" t="s">
        <v>57</v>
      </c>
      <c r="C201" s="11">
        <v>504000</v>
      </c>
      <c r="D201" s="11">
        <v>452000</v>
      </c>
      <c r="E201" s="12">
        <f t="shared" si="31"/>
        <v>52000</v>
      </c>
      <c r="F201" s="13">
        <v>452000</v>
      </c>
    </row>
    <row r="202" spans="1:6">
      <c r="A202" s="9" t="s">
        <v>322</v>
      </c>
      <c r="B202" s="10" t="s">
        <v>14</v>
      </c>
      <c r="C202" s="11">
        <v>346000</v>
      </c>
      <c r="D202" s="11">
        <v>315000</v>
      </c>
      <c r="E202" s="12">
        <f t="shared" si="31"/>
        <v>31000</v>
      </c>
      <c r="F202" s="13">
        <v>315000</v>
      </c>
    </row>
    <row r="203" spans="1:6">
      <c r="A203" s="9" t="s">
        <v>323</v>
      </c>
      <c r="B203" s="10" t="s">
        <v>99</v>
      </c>
      <c r="C203" s="11">
        <v>6000</v>
      </c>
      <c r="D203" s="11">
        <v>10000</v>
      </c>
      <c r="E203" s="12">
        <f t="shared" si="31"/>
        <v>-4000</v>
      </c>
      <c r="F203" s="13">
        <v>10000</v>
      </c>
    </row>
    <row r="204" spans="1:6">
      <c r="A204" s="9" t="s">
        <v>324</v>
      </c>
      <c r="B204" s="10" t="s">
        <v>18</v>
      </c>
      <c r="C204" s="11">
        <v>803000</v>
      </c>
      <c r="D204" s="11">
        <v>769000</v>
      </c>
      <c r="E204" s="12">
        <f t="shared" si="31"/>
        <v>34000</v>
      </c>
      <c r="F204" s="13">
        <v>769000</v>
      </c>
    </row>
    <row r="205" spans="1:6">
      <c r="A205" s="9" t="s">
        <v>325</v>
      </c>
      <c r="B205" s="10" t="s">
        <v>326</v>
      </c>
      <c r="C205" s="11">
        <v>53000</v>
      </c>
      <c r="D205" s="11">
        <v>44000</v>
      </c>
      <c r="E205" s="12">
        <f t="shared" si="31"/>
        <v>9000</v>
      </c>
      <c r="F205" s="13">
        <v>44000</v>
      </c>
    </row>
    <row r="206" spans="1:6">
      <c r="A206" s="9" t="s">
        <v>327</v>
      </c>
      <c r="B206" s="10" t="s">
        <v>328</v>
      </c>
      <c r="C206" s="11">
        <v>28000</v>
      </c>
      <c r="D206" s="11">
        <v>31000</v>
      </c>
      <c r="E206" s="12">
        <f t="shared" si="31"/>
        <v>-3000</v>
      </c>
      <c r="F206" s="13">
        <v>31000</v>
      </c>
    </row>
    <row r="207" spans="1:6">
      <c r="A207" s="9" t="s">
        <v>329</v>
      </c>
      <c r="B207" s="10" t="s">
        <v>247</v>
      </c>
      <c r="C207" s="11">
        <v>33000</v>
      </c>
      <c r="D207" s="11">
        <v>33000</v>
      </c>
      <c r="E207" s="12">
        <f t="shared" si="31"/>
        <v>0</v>
      </c>
      <c r="F207" s="13">
        <v>33000</v>
      </c>
    </row>
    <row r="208" spans="1:6">
      <c r="A208" s="9" t="s">
        <v>330</v>
      </c>
      <c r="B208" s="10" t="s">
        <v>301</v>
      </c>
      <c r="C208" s="11">
        <v>16000</v>
      </c>
      <c r="D208" s="11">
        <v>12000</v>
      </c>
      <c r="E208" s="12">
        <f t="shared" si="31"/>
        <v>4000</v>
      </c>
      <c r="F208" s="13">
        <v>12000</v>
      </c>
    </row>
    <row r="209" spans="1:6">
      <c r="A209" s="9" t="s">
        <v>331</v>
      </c>
      <c r="B209" s="10" t="s">
        <v>332</v>
      </c>
      <c r="C209" s="11">
        <v>73000</v>
      </c>
      <c r="D209" s="11">
        <v>76000</v>
      </c>
      <c r="E209" s="12">
        <f t="shared" si="31"/>
        <v>-3000</v>
      </c>
      <c r="F209" s="13">
        <v>56000</v>
      </c>
    </row>
    <row r="210" spans="1:6">
      <c r="A210" s="9" t="s">
        <v>333</v>
      </c>
      <c r="B210" s="10" t="s">
        <v>28</v>
      </c>
      <c r="C210" s="11">
        <v>310000</v>
      </c>
      <c r="D210" s="11">
        <v>280000</v>
      </c>
      <c r="E210" s="12">
        <f t="shared" si="31"/>
        <v>30000</v>
      </c>
      <c r="F210" s="13">
        <v>280000</v>
      </c>
    </row>
    <row r="211" spans="1:6">
      <c r="A211" s="9" t="s">
        <v>334</v>
      </c>
      <c r="B211" s="10" t="s">
        <v>335</v>
      </c>
      <c r="C211" s="11">
        <v>3000</v>
      </c>
      <c r="D211" s="11">
        <v>3000</v>
      </c>
      <c r="E211" s="12">
        <f t="shared" si="31"/>
        <v>0</v>
      </c>
      <c r="F211" s="13">
        <v>3000</v>
      </c>
    </row>
    <row r="212" spans="1:6">
      <c r="A212" s="9" t="s">
        <v>336</v>
      </c>
      <c r="B212" s="10" t="s">
        <v>78</v>
      </c>
      <c r="C212" s="11">
        <v>1752000</v>
      </c>
      <c r="D212" s="11">
        <v>1387000</v>
      </c>
      <c r="E212" s="12">
        <f t="shared" si="31"/>
        <v>365000</v>
      </c>
      <c r="F212" s="13">
        <v>1641000</v>
      </c>
    </row>
    <row r="213" spans="1:6">
      <c r="A213" s="9" t="s">
        <v>337</v>
      </c>
      <c r="B213" s="10" t="s">
        <v>338</v>
      </c>
      <c r="C213" s="11">
        <v>460000</v>
      </c>
      <c r="D213" s="11">
        <v>550000</v>
      </c>
      <c r="E213" s="12">
        <f t="shared" si="31"/>
        <v>-90000</v>
      </c>
      <c r="F213" s="13">
        <v>550000</v>
      </c>
    </row>
    <row r="214" spans="1:6">
      <c r="A214" s="9" t="s">
        <v>339</v>
      </c>
      <c r="B214" s="10" t="s">
        <v>340</v>
      </c>
      <c r="C214" s="11">
        <v>634000</v>
      </c>
      <c r="D214" s="11">
        <v>773000</v>
      </c>
      <c r="E214" s="12">
        <f t="shared" si="31"/>
        <v>-139000</v>
      </c>
      <c r="F214" s="13">
        <v>569000</v>
      </c>
    </row>
    <row r="215" spans="1:6">
      <c r="A215" s="9" t="s">
        <v>341</v>
      </c>
      <c r="B215" s="10" t="s">
        <v>342</v>
      </c>
      <c r="C215" s="11">
        <v>2300000</v>
      </c>
      <c r="D215" s="11">
        <v>1160000</v>
      </c>
      <c r="E215" s="12">
        <f t="shared" si="31"/>
        <v>1140000</v>
      </c>
      <c r="F215" s="13">
        <v>1160000</v>
      </c>
    </row>
    <row r="216" spans="1:6">
      <c r="A216" s="9" t="s">
        <v>343</v>
      </c>
      <c r="B216" s="10" t="s">
        <v>344</v>
      </c>
      <c r="C216" s="11">
        <v>300000</v>
      </c>
      <c r="D216" s="11">
        <v>300000</v>
      </c>
      <c r="E216" s="12">
        <f t="shared" si="31"/>
        <v>0</v>
      </c>
      <c r="F216" s="13">
        <v>300000</v>
      </c>
    </row>
    <row r="217" spans="1:6">
      <c r="A217" s="9" t="s">
        <v>345</v>
      </c>
      <c r="B217" s="10" t="s">
        <v>346</v>
      </c>
      <c r="C217" s="11">
        <v>936000</v>
      </c>
      <c r="D217" s="11">
        <v>347000</v>
      </c>
      <c r="E217" s="12">
        <f t="shared" si="31"/>
        <v>589000</v>
      </c>
      <c r="F217" s="13">
        <v>347000</v>
      </c>
    </row>
    <row r="218" spans="1:6">
      <c r="A218" s="9" t="s">
        <v>347</v>
      </c>
      <c r="B218" s="10" t="s">
        <v>348</v>
      </c>
      <c r="C218" s="11">
        <v>134000</v>
      </c>
      <c r="D218" s="11">
        <v>70000</v>
      </c>
      <c r="E218" s="12">
        <f t="shared" si="31"/>
        <v>64000</v>
      </c>
      <c r="F218" s="13">
        <v>40000</v>
      </c>
    </row>
    <row r="219" spans="1:6">
      <c r="A219" s="24" t="s">
        <v>349</v>
      </c>
      <c r="B219" s="25"/>
      <c r="C219" s="14">
        <f>SUM(C200:C218)</f>
        <v>17332000</v>
      </c>
      <c r="D219" s="14">
        <f t="shared" ref="D219:F219" si="32">SUM(D200:D218)</f>
        <v>15594000</v>
      </c>
      <c r="E219" s="14">
        <f t="shared" si="32"/>
        <v>1738000</v>
      </c>
      <c r="F219" s="15">
        <f t="shared" si="32"/>
        <v>15315000</v>
      </c>
    </row>
    <row r="220" spans="1:6">
      <c r="A220" s="5" t="s">
        <v>350</v>
      </c>
      <c r="B220" s="6" t="s">
        <v>351</v>
      </c>
      <c r="C220" s="7"/>
      <c r="D220" s="7"/>
      <c r="E220" s="7"/>
      <c r="F220" s="8"/>
    </row>
    <row r="221" spans="1:6">
      <c r="A221" s="9" t="s">
        <v>352</v>
      </c>
      <c r="B221" s="10" t="s">
        <v>353</v>
      </c>
      <c r="C221" s="11">
        <v>4957000</v>
      </c>
      <c r="D221" s="11">
        <v>5153000</v>
      </c>
      <c r="E221" s="12">
        <f t="shared" ref="E221:E224" si="33">C221-D221</f>
        <v>-196000</v>
      </c>
      <c r="F221" s="13">
        <v>4993000</v>
      </c>
    </row>
    <row r="222" spans="1:6">
      <c r="A222" s="9" t="s">
        <v>354</v>
      </c>
      <c r="B222" s="10" t="s">
        <v>12</v>
      </c>
      <c r="C222" s="11">
        <v>314000</v>
      </c>
      <c r="D222" s="11">
        <v>282000</v>
      </c>
      <c r="E222" s="12">
        <f t="shared" si="33"/>
        <v>32000</v>
      </c>
      <c r="F222" s="13">
        <v>282000</v>
      </c>
    </row>
    <row r="223" spans="1:6">
      <c r="A223" s="9" t="s">
        <v>355</v>
      </c>
      <c r="B223" s="10" t="s">
        <v>14</v>
      </c>
      <c r="C223" s="11">
        <v>260000</v>
      </c>
      <c r="D223" s="11">
        <v>210000</v>
      </c>
      <c r="E223" s="12">
        <f t="shared" si="33"/>
        <v>50000</v>
      </c>
      <c r="F223" s="13">
        <v>210000</v>
      </c>
    </row>
    <row r="224" spans="1:6">
      <c r="A224" s="9" t="s">
        <v>356</v>
      </c>
      <c r="B224" s="10" t="s">
        <v>18</v>
      </c>
      <c r="C224" s="11">
        <v>575000</v>
      </c>
      <c r="D224" s="11">
        <v>565000</v>
      </c>
      <c r="E224" s="12">
        <f t="shared" si="33"/>
        <v>10000</v>
      </c>
      <c r="F224" s="13">
        <v>565000</v>
      </c>
    </row>
    <row r="225" spans="1:6">
      <c r="A225" s="24" t="s">
        <v>357</v>
      </c>
      <c r="B225" s="25"/>
      <c r="C225" s="14">
        <f>SUM(C221:C224)</f>
        <v>6106000</v>
      </c>
      <c r="D225" s="14">
        <f t="shared" ref="D225:F225" si="34">SUM(D221:D224)</f>
        <v>6210000</v>
      </c>
      <c r="E225" s="14">
        <f t="shared" si="34"/>
        <v>-104000</v>
      </c>
      <c r="F225" s="15">
        <f t="shared" si="34"/>
        <v>6050000</v>
      </c>
    </row>
    <row r="226" spans="1:6">
      <c r="A226" s="5">
        <v>1623300000</v>
      </c>
      <c r="B226" s="6" t="s">
        <v>358</v>
      </c>
      <c r="C226" s="7"/>
      <c r="D226" s="7"/>
      <c r="E226" s="12"/>
      <c r="F226" s="8"/>
    </row>
    <row r="227" spans="1:6">
      <c r="A227" s="9" t="s">
        <v>359</v>
      </c>
      <c r="B227" s="10" t="s">
        <v>353</v>
      </c>
      <c r="C227" s="11">
        <v>4717000</v>
      </c>
      <c r="D227" s="11">
        <v>4743000</v>
      </c>
      <c r="E227" s="12">
        <f t="shared" ref="E227:E230" si="35">C227-D227</f>
        <v>-26000</v>
      </c>
      <c r="F227" s="13">
        <v>4596000</v>
      </c>
    </row>
    <row r="228" spans="1:6">
      <c r="A228" s="9" t="s">
        <v>360</v>
      </c>
      <c r="B228" s="10" t="s">
        <v>12</v>
      </c>
      <c r="C228" s="11">
        <v>323000</v>
      </c>
      <c r="D228" s="11">
        <v>290000</v>
      </c>
      <c r="E228" s="12">
        <f t="shared" si="35"/>
        <v>33000</v>
      </c>
      <c r="F228" s="13">
        <v>290000</v>
      </c>
    </row>
    <row r="229" spans="1:6">
      <c r="A229" s="9" t="s">
        <v>361</v>
      </c>
      <c r="B229" s="10" t="s">
        <v>14</v>
      </c>
      <c r="C229" s="11">
        <v>113000</v>
      </c>
      <c r="D229" s="11">
        <v>118000</v>
      </c>
      <c r="E229" s="12">
        <f t="shared" si="35"/>
        <v>-5000</v>
      </c>
      <c r="F229" s="13">
        <v>118000</v>
      </c>
    </row>
    <row r="230" spans="1:6">
      <c r="A230" s="9" t="s">
        <v>362</v>
      </c>
      <c r="B230" s="10" t="s">
        <v>18</v>
      </c>
      <c r="C230" s="11">
        <v>825000</v>
      </c>
      <c r="D230" s="11">
        <v>831000</v>
      </c>
      <c r="E230" s="12">
        <f t="shared" si="35"/>
        <v>-6000</v>
      </c>
      <c r="F230" s="13">
        <v>831000</v>
      </c>
    </row>
    <row r="231" spans="1:6">
      <c r="A231" s="24" t="s">
        <v>363</v>
      </c>
      <c r="B231" s="25"/>
      <c r="C231" s="14">
        <f>SUM(C227:C230)</f>
        <v>5978000</v>
      </c>
      <c r="D231" s="14">
        <f t="shared" ref="D231:F231" si="36">SUM(D227:D230)</f>
        <v>5982000</v>
      </c>
      <c r="E231" s="14">
        <f t="shared" si="36"/>
        <v>-4000</v>
      </c>
      <c r="F231" s="15">
        <f t="shared" si="36"/>
        <v>5835000</v>
      </c>
    </row>
    <row r="232" spans="1:6">
      <c r="A232" s="17"/>
      <c r="B232" s="18" t="s">
        <v>286</v>
      </c>
      <c r="C232" s="14">
        <f>C231+C225+C219+C198</f>
        <v>47149000</v>
      </c>
      <c r="D232" s="14">
        <f t="shared" ref="D232:F232" si="37">D231+D225+D219+D198</f>
        <v>44546000</v>
      </c>
      <c r="E232" s="14">
        <f t="shared" si="37"/>
        <v>2603000</v>
      </c>
      <c r="F232" s="15">
        <f t="shared" si="37"/>
        <v>43574000</v>
      </c>
    </row>
    <row r="233" spans="1:6">
      <c r="A233" s="5" t="s">
        <v>364</v>
      </c>
      <c r="B233" s="6" t="s">
        <v>365</v>
      </c>
      <c r="C233" s="7"/>
      <c r="D233" s="7"/>
      <c r="E233" s="7"/>
      <c r="F233" s="8"/>
    </row>
    <row r="234" spans="1:6">
      <c r="A234" s="9" t="s">
        <v>366</v>
      </c>
      <c r="B234" s="10" t="s">
        <v>367</v>
      </c>
      <c r="C234" s="11">
        <v>800000</v>
      </c>
      <c r="D234" s="11">
        <v>700000</v>
      </c>
      <c r="E234" s="12">
        <f t="shared" ref="E234:E237" si="38">C234-D234</f>
        <v>100000</v>
      </c>
      <c r="F234" s="13">
        <v>700000</v>
      </c>
    </row>
    <row r="235" spans="1:6">
      <c r="A235" s="9" t="s">
        <v>368</v>
      </c>
      <c r="B235" s="10" t="s">
        <v>369</v>
      </c>
      <c r="C235" s="11">
        <v>1100000</v>
      </c>
      <c r="D235" s="11">
        <v>1300000</v>
      </c>
      <c r="E235" s="12">
        <f t="shared" si="38"/>
        <v>-200000</v>
      </c>
      <c r="F235" s="13">
        <v>1300000</v>
      </c>
    </row>
    <row r="236" spans="1:6">
      <c r="A236" s="9" t="s">
        <v>370</v>
      </c>
      <c r="B236" s="10" t="s">
        <v>371</v>
      </c>
      <c r="C236" s="11">
        <v>600000</v>
      </c>
      <c r="D236" s="11">
        <v>600000</v>
      </c>
      <c r="E236" s="12">
        <f t="shared" si="38"/>
        <v>0</v>
      </c>
      <c r="F236" s="13">
        <v>600000</v>
      </c>
    </row>
    <row r="237" spans="1:6">
      <c r="A237" s="9" t="s">
        <v>372</v>
      </c>
      <c r="B237" s="10" t="s">
        <v>373</v>
      </c>
      <c r="C237" s="11">
        <v>3400000</v>
      </c>
      <c r="D237" s="11">
        <v>3200000</v>
      </c>
      <c r="E237" s="12">
        <f t="shared" si="38"/>
        <v>200000</v>
      </c>
      <c r="F237" s="13">
        <v>3200000</v>
      </c>
    </row>
    <row r="238" spans="1:6">
      <c r="A238" s="24" t="s">
        <v>374</v>
      </c>
      <c r="B238" s="25"/>
      <c r="C238" s="14">
        <f>SUM(C234:C237)</f>
        <v>5900000</v>
      </c>
      <c r="D238" s="14">
        <f t="shared" ref="D238:F238" si="39">SUM(D234:D237)</f>
        <v>5800000</v>
      </c>
      <c r="E238" s="14">
        <f t="shared" si="39"/>
        <v>100000</v>
      </c>
      <c r="F238" s="15">
        <f t="shared" si="39"/>
        <v>5800000</v>
      </c>
    </row>
    <row r="239" spans="1:6">
      <c r="A239" s="9" t="s">
        <v>375</v>
      </c>
      <c r="B239" s="10" t="s">
        <v>376</v>
      </c>
      <c r="C239" s="11">
        <v>800000</v>
      </c>
      <c r="D239" s="11">
        <v>600000</v>
      </c>
      <c r="E239" s="12">
        <f t="shared" ref="E239:E240" si="40">C239-D239</f>
        <v>200000</v>
      </c>
      <c r="F239" s="13">
        <v>600000</v>
      </c>
    </row>
    <row r="240" spans="1:6">
      <c r="A240" s="9" t="s">
        <v>377</v>
      </c>
      <c r="B240" s="10" t="s">
        <v>378</v>
      </c>
      <c r="C240" s="11">
        <v>2400000</v>
      </c>
      <c r="D240" s="11">
        <v>2400000</v>
      </c>
      <c r="E240" s="12">
        <f t="shared" si="40"/>
        <v>0</v>
      </c>
      <c r="F240" s="13">
        <v>2400000</v>
      </c>
    </row>
    <row r="241" spans="1:6">
      <c r="A241" s="24" t="s">
        <v>379</v>
      </c>
      <c r="B241" s="25"/>
      <c r="C241" s="14">
        <f>SUM(C239:C240)</f>
        <v>3200000</v>
      </c>
      <c r="D241" s="14">
        <f t="shared" ref="D241:F241" si="41">SUM(D239:D240)</f>
        <v>3000000</v>
      </c>
      <c r="E241" s="14">
        <f t="shared" si="41"/>
        <v>200000</v>
      </c>
      <c r="F241" s="15">
        <f t="shared" si="41"/>
        <v>3000000</v>
      </c>
    </row>
    <row r="242" spans="1:6">
      <c r="A242" s="17"/>
      <c r="B242" s="18" t="s">
        <v>286</v>
      </c>
      <c r="C242" s="14">
        <f>C241+C238</f>
        <v>9100000</v>
      </c>
      <c r="D242" s="14">
        <f t="shared" ref="D242:F242" si="42">D241+D238</f>
        <v>8800000</v>
      </c>
      <c r="E242" s="14">
        <f t="shared" si="42"/>
        <v>300000</v>
      </c>
      <c r="F242" s="15">
        <f t="shared" si="42"/>
        <v>8800000</v>
      </c>
    </row>
    <row r="243" spans="1:6">
      <c r="A243" s="5" t="s">
        <v>380</v>
      </c>
      <c r="B243" s="6" t="s">
        <v>381</v>
      </c>
      <c r="C243" s="7"/>
      <c r="D243" s="7"/>
      <c r="E243" s="7"/>
      <c r="F243" s="8"/>
    </row>
    <row r="244" spans="1:6">
      <c r="A244" s="9" t="s">
        <v>382</v>
      </c>
      <c r="B244" s="10" t="s">
        <v>383</v>
      </c>
      <c r="C244" s="11">
        <v>54000000</v>
      </c>
      <c r="D244" s="11">
        <v>48700000</v>
      </c>
      <c r="E244" s="12">
        <f t="shared" ref="E244:E246" si="43">C244-D244</f>
        <v>5300000</v>
      </c>
      <c r="F244" s="13">
        <v>48700000</v>
      </c>
    </row>
    <row r="245" spans="1:6">
      <c r="A245" s="9" t="s">
        <v>384</v>
      </c>
      <c r="B245" s="10" t="s">
        <v>385</v>
      </c>
      <c r="C245" s="11">
        <v>22000000</v>
      </c>
      <c r="D245" s="11">
        <v>13200000</v>
      </c>
      <c r="E245" s="12">
        <f t="shared" si="43"/>
        <v>8800000</v>
      </c>
      <c r="F245" s="13">
        <v>13200000</v>
      </c>
    </row>
    <row r="246" spans="1:6">
      <c r="A246" s="9" t="s">
        <v>386</v>
      </c>
      <c r="B246" s="10" t="s">
        <v>387</v>
      </c>
      <c r="C246" s="11">
        <v>285000</v>
      </c>
      <c r="D246" s="11">
        <v>100000</v>
      </c>
      <c r="E246" s="12">
        <f t="shared" si="43"/>
        <v>185000</v>
      </c>
      <c r="F246" s="13">
        <v>100000</v>
      </c>
    </row>
    <row r="247" spans="1:6">
      <c r="A247" s="24" t="s">
        <v>388</v>
      </c>
      <c r="B247" s="25"/>
      <c r="C247" s="14">
        <f>SUM(C244:C246)</f>
        <v>76285000</v>
      </c>
      <c r="D247" s="14">
        <f t="shared" ref="D247:F247" si="44">SUM(D244:D246)</f>
        <v>62000000</v>
      </c>
      <c r="E247" s="14">
        <f t="shared" si="44"/>
        <v>14285000</v>
      </c>
      <c r="F247" s="15">
        <f t="shared" si="44"/>
        <v>62000000</v>
      </c>
    </row>
    <row r="248" spans="1:6">
      <c r="A248" s="17"/>
      <c r="B248" s="18" t="s">
        <v>286</v>
      </c>
      <c r="C248" s="14">
        <f>C247</f>
        <v>76285000</v>
      </c>
      <c r="D248" s="14">
        <f t="shared" ref="D248:F248" si="45">D247</f>
        <v>62000000</v>
      </c>
      <c r="E248" s="14">
        <f t="shared" si="45"/>
        <v>14285000</v>
      </c>
      <c r="F248" s="15">
        <f t="shared" si="45"/>
        <v>62000000</v>
      </c>
    </row>
    <row r="249" spans="1:6">
      <c r="A249" s="17"/>
      <c r="B249" s="18" t="s">
        <v>286</v>
      </c>
      <c r="C249" s="14">
        <f>C248+C242+C232+C178</f>
        <v>237760000</v>
      </c>
      <c r="D249" s="14">
        <f t="shared" ref="D249:F249" si="46">D248+D242+D232+D178</f>
        <v>209944000</v>
      </c>
      <c r="E249" s="14">
        <f t="shared" si="46"/>
        <v>27816000</v>
      </c>
      <c r="F249" s="15">
        <f t="shared" si="46"/>
        <v>205449000</v>
      </c>
    </row>
    <row r="250" spans="1:6">
      <c r="A250" s="5" t="s">
        <v>389</v>
      </c>
      <c r="B250" s="6" t="s">
        <v>390</v>
      </c>
      <c r="C250" s="7"/>
      <c r="D250" s="7"/>
      <c r="E250" s="7"/>
      <c r="F250" s="8"/>
    </row>
    <row r="251" spans="1:6">
      <c r="A251" s="9" t="s">
        <v>391</v>
      </c>
      <c r="B251" s="10" t="s">
        <v>10</v>
      </c>
      <c r="C251" s="11">
        <v>5317000</v>
      </c>
      <c r="D251" s="11">
        <v>5273000</v>
      </c>
      <c r="E251" s="12">
        <f t="shared" ref="E251:E275" si="47">C251-D251</f>
        <v>44000</v>
      </c>
      <c r="F251" s="13">
        <v>5109000</v>
      </c>
    </row>
    <row r="252" spans="1:6">
      <c r="A252" s="9" t="s">
        <v>392</v>
      </c>
      <c r="B252" s="10" t="s">
        <v>57</v>
      </c>
      <c r="C252" s="11">
        <v>289000</v>
      </c>
      <c r="D252" s="11">
        <v>259000</v>
      </c>
      <c r="E252" s="12">
        <f t="shared" si="47"/>
        <v>30000</v>
      </c>
      <c r="F252" s="13">
        <v>259000</v>
      </c>
    </row>
    <row r="253" spans="1:6">
      <c r="A253" s="9" t="s">
        <v>393</v>
      </c>
      <c r="B253" s="10" t="s">
        <v>14</v>
      </c>
      <c r="C253" s="11">
        <v>354000</v>
      </c>
      <c r="D253" s="11">
        <v>344000</v>
      </c>
      <c r="E253" s="12">
        <f t="shared" si="47"/>
        <v>10000</v>
      </c>
      <c r="F253" s="13">
        <v>344000</v>
      </c>
    </row>
    <row r="254" spans="1:6">
      <c r="A254" s="9" t="s">
        <v>394</v>
      </c>
      <c r="B254" s="10" t="s">
        <v>99</v>
      </c>
      <c r="C254" s="11">
        <v>31000</v>
      </c>
      <c r="D254" s="11">
        <v>31000</v>
      </c>
      <c r="E254" s="12">
        <f t="shared" si="47"/>
        <v>0</v>
      </c>
      <c r="F254" s="13">
        <v>31000</v>
      </c>
    </row>
    <row r="255" spans="1:6">
      <c r="A255" s="9" t="s">
        <v>395</v>
      </c>
      <c r="B255" s="10" t="s">
        <v>16</v>
      </c>
      <c r="C255" s="11">
        <v>34000</v>
      </c>
      <c r="D255" s="11">
        <v>20000</v>
      </c>
      <c r="E255" s="12">
        <f t="shared" si="47"/>
        <v>14000</v>
      </c>
      <c r="F255" s="13">
        <v>20000</v>
      </c>
    </row>
    <row r="256" spans="1:6">
      <c r="A256" s="9" t="s">
        <v>396</v>
      </c>
      <c r="B256" s="10" t="s">
        <v>18</v>
      </c>
      <c r="C256" s="11">
        <v>810000</v>
      </c>
      <c r="D256" s="11">
        <v>769000</v>
      </c>
      <c r="E256" s="12">
        <f t="shared" si="47"/>
        <v>41000</v>
      </c>
      <c r="F256" s="13">
        <v>769000</v>
      </c>
    </row>
    <row r="257" spans="1:6">
      <c r="A257" s="9" t="s">
        <v>397</v>
      </c>
      <c r="B257" s="10" t="s">
        <v>398</v>
      </c>
      <c r="C257" s="11">
        <v>111000</v>
      </c>
      <c r="D257" s="11">
        <v>93000</v>
      </c>
      <c r="E257" s="12">
        <f t="shared" si="47"/>
        <v>18000</v>
      </c>
      <c r="F257" s="13">
        <v>93000</v>
      </c>
    </row>
    <row r="258" spans="1:6">
      <c r="A258" s="9" t="s">
        <v>399</v>
      </c>
      <c r="B258" s="10" t="s">
        <v>400</v>
      </c>
      <c r="C258" s="11">
        <v>50000</v>
      </c>
      <c r="D258" s="11">
        <v>50000</v>
      </c>
      <c r="E258" s="12">
        <f t="shared" si="47"/>
        <v>0</v>
      </c>
      <c r="F258" s="13">
        <v>50000</v>
      </c>
    </row>
    <row r="259" spans="1:6">
      <c r="A259" s="9" t="s">
        <v>401</v>
      </c>
      <c r="B259" s="10" t="s">
        <v>402</v>
      </c>
      <c r="C259" s="11">
        <v>209000</v>
      </c>
      <c r="D259" s="11">
        <v>112000</v>
      </c>
      <c r="E259" s="12">
        <f t="shared" si="47"/>
        <v>97000</v>
      </c>
      <c r="F259" s="13">
        <v>112000</v>
      </c>
    </row>
    <row r="260" spans="1:6">
      <c r="A260" s="9" t="s">
        <v>403</v>
      </c>
      <c r="B260" s="10" t="s">
        <v>67</v>
      </c>
      <c r="C260" s="11">
        <v>57000</v>
      </c>
      <c r="D260" s="11">
        <v>53000</v>
      </c>
      <c r="E260" s="12">
        <f t="shared" si="47"/>
        <v>4000</v>
      </c>
      <c r="F260" s="13">
        <v>53000</v>
      </c>
    </row>
    <row r="261" spans="1:6">
      <c r="A261" s="9" t="s">
        <v>404</v>
      </c>
      <c r="B261" s="10" t="s">
        <v>405</v>
      </c>
      <c r="C261" s="11">
        <v>21000</v>
      </c>
      <c r="D261" s="11">
        <v>21000</v>
      </c>
      <c r="E261" s="12">
        <f t="shared" si="47"/>
        <v>0</v>
      </c>
      <c r="F261" s="13">
        <v>21000</v>
      </c>
    </row>
    <row r="262" spans="1:6">
      <c r="A262" s="9" t="s">
        <v>406</v>
      </c>
      <c r="B262" s="10" t="s">
        <v>407</v>
      </c>
      <c r="C262" s="11">
        <v>13000</v>
      </c>
      <c r="D262" s="11">
        <v>13000</v>
      </c>
      <c r="E262" s="12">
        <f t="shared" si="47"/>
        <v>0</v>
      </c>
      <c r="F262" s="13">
        <v>13000</v>
      </c>
    </row>
    <row r="263" spans="1:6">
      <c r="A263" s="9" t="s">
        <v>408</v>
      </c>
      <c r="B263" s="10" t="s">
        <v>247</v>
      </c>
      <c r="C263" s="11">
        <v>19000</v>
      </c>
      <c r="D263" s="11">
        <v>19000</v>
      </c>
      <c r="E263" s="12">
        <f t="shared" si="47"/>
        <v>0</v>
      </c>
      <c r="F263" s="13">
        <v>19000</v>
      </c>
    </row>
    <row r="264" spans="1:6">
      <c r="A264" s="9" t="s">
        <v>409</v>
      </c>
      <c r="B264" s="10" t="s">
        <v>186</v>
      </c>
      <c r="C264" s="11">
        <v>26000</v>
      </c>
      <c r="D264" s="11">
        <v>29000</v>
      </c>
      <c r="E264" s="12">
        <f t="shared" si="47"/>
        <v>-3000</v>
      </c>
      <c r="F264" s="13">
        <v>24000</v>
      </c>
    </row>
    <row r="265" spans="1:6">
      <c r="A265" s="9" t="s">
        <v>410</v>
      </c>
      <c r="B265" s="10" t="s">
        <v>411</v>
      </c>
      <c r="C265" s="11">
        <v>0</v>
      </c>
      <c r="D265" s="11">
        <v>15000</v>
      </c>
      <c r="E265" s="12">
        <f t="shared" si="47"/>
        <v>-15000</v>
      </c>
      <c r="F265" s="13">
        <v>15000</v>
      </c>
    </row>
    <row r="266" spans="1:6">
      <c r="A266" s="9" t="s">
        <v>412</v>
      </c>
      <c r="B266" s="10" t="s">
        <v>413</v>
      </c>
      <c r="C266" s="11">
        <v>0</v>
      </c>
      <c r="D266" s="11">
        <v>15000</v>
      </c>
      <c r="E266" s="12">
        <f t="shared" si="47"/>
        <v>-15000</v>
      </c>
      <c r="F266" s="13">
        <v>15000</v>
      </c>
    </row>
    <row r="267" spans="1:6">
      <c r="A267" s="9" t="s">
        <v>414</v>
      </c>
      <c r="B267" s="10" t="s">
        <v>28</v>
      </c>
      <c r="C267" s="11">
        <v>32000</v>
      </c>
      <c r="D267" s="11">
        <v>32000</v>
      </c>
      <c r="E267" s="12">
        <f t="shared" si="47"/>
        <v>0</v>
      </c>
      <c r="F267" s="13">
        <v>32000</v>
      </c>
    </row>
    <row r="268" spans="1:6">
      <c r="A268" s="9" t="s">
        <v>415</v>
      </c>
      <c r="B268" s="10" t="s">
        <v>30</v>
      </c>
      <c r="C268" s="11">
        <v>139000</v>
      </c>
      <c r="D268" s="11">
        <v>157000</v>
      </c>
      <c r="E268" s="12">
        <f t="shared" si="47"/>
        <v>-18000</v>
      </c>
      <c r="F268" s="13">
        <v>137000</v>
      </c>
    </row>
    <row r="269" spans="1:6">
      <c r="A269" s="9" t="s">
        <v>416</v>
      </c>
      <c r="B269" s="10" t="s">
        <v>417</v>
      </c>
      <c r="C269" s="11">
        <v>40000</v>
      </c>
      <c r="D269" s="11">
        <v>30000</v>
      </c>
      <c r="E269" s="12">
        <f t="shared" si="47"/>
        <v>10000</v>
      </c>
      <c r="F269" s="13">
        <v>40000</v>
      </c>
    </row>
    <row r="270" spans="1:6">
      <c r="A270" s="9" t="s">
        <v>418</v>
      </c>
      <c r="B270" s="10" t="s">
        <v>76</v>
      </c>
      <c r="C270" s="11">
        <v>129000</v>
      </c>
      <c r="D270" s="11">
        <v>129000</v>
      </c>
      <c r="E270" s="12">
        <f t="shared" si="47"/>
        <v>0</v>
      </c>
      <c r="F270" s="13">
        <v>129000</v>
      </c>
    </row>
    <row r="271" spans="1:6">
      <c r="A271" s="9" t="s">
        <v>419</v>
      </c>
      <c r="B271" s="10" t="s">
        <v>420</v>
      </c>
      <c r="C271" s="11">
        <v>350000</v>
      </c>
      <c r="D271" s="11">
        <v>150000</v>
      </c>
      <c r="E271" s="12">
        <f t="shared" si="47"/>
        <v>200000</v>
      </c>
      <c r="F271" s="13">
        <v>350000</v>
      </c>
    </row>
    <row r="272" spans="1:6">
      <c r="A272" s="9" t="s">
        <v>421</v>
      </c>
      <c r="B272" s="10" t="s">
        <v>422</v>
      </c>
      <c r="C272" s="11">
        <v>70000</v>
      </c>
      <c r="D272" s="11">
        <v>70000</v>
      </c>
      <c r="E272" s="12">
        <f t="shared" si="47"/>
        <v>0</v>
      </c>
      <c r="F272" s="13">
        <v>70000</v>
      </c>
    </row>
    <row r="273" spans="1:6">
      <c r="A273" s="9" t="s">
        <v>423</v>
      </c>
      <c r="B273" s="10" t="s">
        <v>424</v>
      </c>
      <c r="C273" s="11">
        <v>686000</v>
      </c>
      <c r="D273" s="11">
        <v>620000</v>
      </c>
      <c r="E273" s="12">
        <f t="shared" si="47"/>
        <v>66000</v>
      </c>
      <c r="F273" s="13">
        <v>620000</v>
      </c>
    </row>
    <row r="274" spans="1:6">
      <c r="A274" s="9" t="s">
        <v>425</v>
      </c>
      <c r="B274" s="10" t="s">
        <v>426</v>
      </c>
      <c r="C274" s="11">
        <v>12000</v>
      </c>
      <c r="D274" s="11">
        <v>12000</v>
      </c>
      <c r="E274" s="12">
        <f t="shared" si="47"/>
        <v>0</v>
      </c>
      <c r="F274" s="13">
        <v>12000</v>
      </c>
    </row>
    <row r="275" spans="1:6">
      <c r="A275" s="9" t="s">
        <v>427</v>
      </c>
      <c r="B275" s="10" t="s">
        <v>428</v>
      </c>
      <c r="C275" s="11">
        <v>7530000</v>
      </c>
      <c r="D275" s="11">
        <v>4875000</v>
      </c>
      <c r="E275" s="12">
        <f t="shared" si="47"/>
        <v>2655000</v>
      </c>
      <c r="F275" s="13">
        <v>6500000</v>
      </c>
    </row>
    <row r="276" spans="1:6">
      <c r="A276" s="24" t="s">
        <v>429</v>
      </c>
      <c r="B276" s="25"/>
      <c r="C276" s="14">
        <f>SUM(C251:C275)</f>
        <v>16329000</v>
      </c>
      <c r="D276" s="14">
        <f t="shared" ref="D276:F276" si="48">SUM(D251:D275)</f>
        <v>13191000</v>
      </c>
      <c r="E276" s="14">
        <f t="shared" si="48"/>
        <v>3138000</v>
      </c>
      <c r="F276" s="15">
        <f t="shared" si="48"/>
        <v>14837000</v>
      </c>
    </row>
    <row r="277" spans="1:6">
      <c r="A277" s="5" t="s">
        <v>430</v>
      </c>
      <c r="B277" s="6" t="s">
        <v>431</v>
      </c>
      <c r="C277" s="7"/>
      <c r="D277" s="7"/>
      <c r="E277" s="7"/>
      <c r="F277" s="8"/>
    </row>
    <row r="278" spans="1:6">
      <c r="A278" s="9" t="s">
        <v>432</v>
      </c>
      <c r="B278" s="10" t="s">
        <v>433</v>
      </c>
      <c r="C278" s="11">
        <v>7531000</v>
      </c>
      <c r="D278" s="11">
        <v>7676000</v>
      </c>
      <c r="E278" s="12">
        <f t="shared" ref="E278:E300" si="49">C278-D278</f>
        <v>-145000</v>
      </c>
      <c r="F278" s="13">
        <v>7744000</v>
      </c>
    </row>
    <row r="279" spans="1:6">
      <c r="A279" s="9" t="s">
        <v>434</v>
      </c>
      <c r="B279" s="10" t="s">
        <v>12</v>
      </c>
      <c r="C279" s="11">
        <v>605000</v>
      </c>
      <c r="D279" s="11">
        <v>543000</v>
      </c>
      <c r="E279" s="12">
        <f t="shared" si="49"/>
        <v>62000</v>
      </c>
      <c r="F279" s="13">
        <v>543000</v>
      </c>
    </row>
    <row r="280" spans="1:6">
      <c r="A280" s="9" t="s">
        <v>435</v>
      </c>
      <c r="B280" s="10" t="s">
        <v>14</v>
      </c>
      <c r="C280" s="11">
        <v>1071000</v>
      </c>
      <c r="D280" s="11">
        <v>1365000</v>
      </c>
      <c r="E280" s="12">
        <f t="shared" si="49"/>
        <v>-294000</v>
      </c>
      <c r="F280" s="13">
        <v>1365000</v>
      </c>
    </row>
    <row r="281" spans="1:6">
      <c r="A281" s="9" t="s">
        <v>436</v>
      </c>
      <c r="B281" s="10" t="s">
        <v>99</v>
      </c>
      <c r="C281" s="11">
        <v>17000</v>
      </c>
      <c r="D281" s="11">
        <v>15000</v>
      </c>
      <c r="E281" s="12">
        <f t="shared" si="49"/>
        <v>2000</v>
      </c>
      <c r="F281" s="13">
        <v>15000</v>
      </c>
    </row>
    <row r="282" spans="1:6">
      <c r="A282" s="9" t="s">
        <v>437</v>
      </c>
      <c r="B282" s="10" t="s">
        <v>16</v>
      </c>
      <c r="C282" s="11">
        <v>98000</v>
      </c>
      <c r="D282" s="11">
        <v>60000</v>
      </c>
      <c r="E282" s="12">
        <f t="shared" si="49"/>
        <v>38000</v>
      </c>
      <c r="F282" s="13">
        <v>60000</v>
      </c>
    </row>
    <row r="283" spans="1:6">
      <c r="A283" s="9" t="s">
        <v>438</v>
      </c>
      <c r="B283" s="10" t="s">
        <v>18</v>
      </c>
      <c r="C283" s="11">
        <v>1394000</v>
      </c>
      <c r="D283" s="11">
        <v>1430000</v>
      </c>
      <c r="E283" s="12">
        <f t="shared" si="49"/>
        <v>-36000</v>
      </c>
      <c r="F283" s="13">
        <v>1430000</v>
      </c>
    </row>
    <row r="284" spans="1:6">
      <c r="A284" s="9" t="s">
        <v>439</v>
      </c>
      <c r="B284" s="10" t="s">
        <v>299</v>
      </c>
      <c r="C284" s="11">
        <v>0</v>
      </c>
      <c r="D284" s="11">
        <v>53000</v>
      </c>
      <c r="E284" s="12">
        <f t="shared" si="49"/>
        <v>-53000</v>
      </c>
      <c r="F284" s="13">
        <v>0</v>
      </c>
    </row>
    <row r="285" spans="1:6">
      <c r="A285" s="9" t="s">
        <v>440</v>
      </c>
      <c r="B285" s="10" t="s">
        <v>441</v>
      </c>
      <c r="C285" s="11">
        <v>6000</v>
      </c>
      <c r="D285" s="11">
        <v>6000</v>
      </c>
      <c r="E285" s="12">
        <f t="shared" si="49"/>
        <v>0</v>
      </c>
      <c r="F285" s="13">
        <v>6000</v>
      </c>
    </row>
    <row r="286" spans="1:6">
      <c r="A286" s="9" t="s">
        <v>442</v>
      </c>
      <c r="B286" s="10" t="s">
        <v>443</v>
      </c>
      <c r="C286" s="11">
        <v>3000</v>
      </c>
      <c r="D286" s="11">
        <v>3000</v>
      </c>
      <c r="E286" s="12">
        <f t="shared" si="49"/>
        <v>0</v>
      </c>
      <c r="F286" s="13">
        <v>3000</v>
      </c>
    </row>
    <row r="287" spans="1:6">
      <c r="A287" s="9" t="s">
        <v>444</v>
      </c>
      <c r="B287" s="10" t="s">
        <v>445</v>
      </c>
      <c r="C287" s="11">
        <v>3000</v>
      </c>
      <c r="D287" s="11">
        <v>3000</v>
      </c>
      <c r="E287" s="12">
        <f t="shared" si="49"/>
        <v>0</v>
      </c>
      <c r="F287" s="13">
        <v>3000</v>
      </c>
    </row>
    <row r="288" spans="1:6">
      <c r="A288" s="9" t="s">
        <v>446</v>
      </c>
      <c r="B288" s="10" t="s">
        <v>71</v>
      </c>
      <c r="C288" s="11">
        <v>13000</v>
      </c>
      <c r="D288" s="11">
        <v>13000</v>
      </c>
      <c r="E288" s="12">
        <f t="shared" si="49"/>
        <v>0</v>
      </c>
      <c r="F288" s="13">
        <v>13000</v>
      </c>
    </row>
    <row r="289" spans="1:6">
      <c r="A289" s="9" t="s">
        <v>447</v>
      </c>
      <c r="B289" s="10" t="s">
        <v>448</v>
      </c>
      <c r="C289" s="11">
        <v>1002000</v>
      </c>
      <c r="D289" s="11">
        <v>1124000</v>
      </c>
      <c r="E289" s="12">
        <f t="shared" si="49"/>
        <v>-122000</v>
      </c>
      <c r="F289" s="13">
        <v>1070000</v>
      </c>
    </row>
    <row r="290" spans="1:6">
      <c r="A290" s="9" t="s">
        <v>449</v>
      </c>
      <c r="B290" s="10" t="s">
        <v>450</v>
      </c>
      <c r="C290" s="11">
        <v>690000</v>
      </c>
      <c r="D290" s="11">
        <v>608000</v>
      </c>
      <c r="E290" s="12">
        <f t="shared" si="49"/>
        <v>82000</v>
      </c>
      <c r="F290" s="13">
        <v>608000</v>
      </c>
    </row>
    <row r="291" spans="1:6">
      <c r="A291" s="9" t="s">
        <v>451</v>
      </c>
      <c r="B291" s="10" t="s">
        <v>452</v>
      </c>
      <c r="C291" s="11">
        <v>11000</v>
      </c>
      <c r="D291" s="11">
        <v>11000</v>
      </c>
      <c r="E291" s="12">
        <f t="shared" si="49"/>
        <v>0</v>
      </c>
      <c r="F291" s="13">
        <v>11000</v>
      </c>
    </row>
    <row r="292" spans="1:6">
      <c r="A292" s="9" t="s">
        <v>453</v>
      </c>
      <c r="B292" s="10" t="s">
        <v>213</v>
      </c>
      <c r="C292" s="11">
        <v>2000</v>
      </c>
      <c r="D292" s="11">
        <v>2000</v>
      </c>
      <c r="E292" s="12">
        <f t="shared" si="49"/>
        <v>0</v>
      </c>
      <c r="F292" s="13">
        <v>2000</v>
      </c>
    </row>
    <row r="293" spans="1:6">
      <c r="A293" s="9" t="s">
        <v>454</v>
      </c>
      <c r="B293" s="10" t="s">
        <v>455</v>
      </c>
      <c r="C293" s="11">
        <v>10000</v>
      </c>
      <c r="D293" s="11">
        <v>10000</v>
      </c>
      <c r="E293" s="12">
        <f t="shared" si="49"/>
        <v>0</v>
      </c>
      <c r="F293" s="13">
        <v>10000</v>
      </c>
    </row>
    <row r="294" spans="1:6">
      <c r="A294" s="9" t="s">
        <v>456</v>
      </c>
      <c r="B294" s="10" t="s">
        <v>457</v>
      </c>
      <c r="C294" s="11">
        <v>100000</v>
      </c>
      <c r="D294" s="11">
        <v>100000</v>
      </c>
      <c r="E294" s="12">
        <f t="shared" si="49"/>
        <v>0</v>
      </c>
      <c r="F294" s="13">
        <v>100000</v>
      </c>
    </row>
    <row r="295" spans="1:6">
      <c r="A295" s="9" t="s">
        <v>458</v>
      </c>
      <c r="B295" s="10" t="s">
        <v>459</v>
      </c>
      <c r="C295" s="11">
        <v>0</v>
      </c>
      <c r="D295" s="11">
        <v>442000</v>
      </c>
      <c r="E295" s="12">
        <f t="shared" si="49"/>
        <v>-442000</v>
      </c>
      <c r="F295" s="13">
        <v>3000000</v>
      </c>
    </row>
    <row r="296" spans="1:6">
      <c r="A296" s="9" t="s">
        <v>460</v>
      </c>
      <c r="B296" s="10" t="s">
        <v>461</v>
      </c>
      <c r="C296" s="11">
        <v>25891000</v>
      </c>
      <c r="D296" s="11">
        <v>24278000</v>
      </c>
      <c r="E296" s="12">
        <f t="shared" si="49"/>
        <v>1613000</v>
      </c>
      <c r="F296" s="13">
        <v>24346000</v>
      </c>
    </row>
    <row r="297" spans="1:6">
      <c r="A297" s="9" t="s">
        <v>462</v>
      </c>
      <c r="B297" s="10" t="s">
        <v>463</v>
      </c>
      <c r="C297" s="11">
        <v>7422000</v>
      </c>
      <c r="D297" s="11">
        <v>5856000</v>
      </c>
      <c r="E297" s="12">
        <f t="shared" si="49"/>
        <v>1566000</v>
      </c>
      <c r="F297" s="13">
        <v>6246000</v>
      </c>
    </row>
    <row r="298" spans="1:6">
      <c r="A298" s="9" t="s">
        <v>464</v>
      </c>
      <c r="B298" s="10" t="s">
        <v>465</v>
      </c>
      <c r="C298" s="11">
        <v>1360000</v>
      </c>
      <c r="D298" s="11">
        <v>1360000</v>
      </c>
      <c r="E298" s="12">
        <f t="shared" si="49"/>
        <v>0</v>
      </c>
      <c r="F298" s="13">
        <v>1360000</v>
      </c>
    </row>
    <row r="299" spans="1:6">
      <c r="A299" s="9" t="s">
        <v>466</v>
      </c>
      <c r="B299" s="10" t="s">
        <v>467</v>
      </c>
      <c r="C299" s="11">
        <v>5724000</v>
      </c>
      <c r="D299" s="11">
        <v>4374000</v>
      </c>
      <c r="E299" s="12">
        <f t="shared" si="49"/>
        <v>1350000</v>
      </c>
      <c r="F299" s="13">
        <v>4374000</v>
      </c>
    </row>
    <row r="300" spans="1:6">
      <c r="A300" s="9" t="s">
        <v>468</v>
      </c>
      <c r="B300" s="10" t="s">
        <v>469</v>
      </c>
      <c r="C300" s="11">
        <v>100000</v>
      </c>
      <c r="D300" s="11">
        <v>100000</v>
      </c>
      <c r="E300" s="12">
        <f t="shared" si="49"/>
        <v>0</v>
      </c>
      <c r="F300" s="13">
        <v>100000</v>
      </c>
    </row>
    <row r="301" spans="1:6">
      <c r="A301" s="24" t="s">
        <v>470</v>
      </c>
      <c r="B301" s="25"/>
      <c r="C301" s="14">
        <f>SUM(C278:C300)</f>
        <v>53053000</v>
      </c>
      <c r="D301" s="14">
        <f t="shared" ref="D301:F301" si="50">SUM(D278:D300)</f>
        <v>49432000</v>
      </c>
      <c r="E301" s="14">
        <f t="shared" si="50"/>
        <v>3621000</v>
      </c>
      <c r="F301" s="15">
        <f t="shared" si="50"/>
        <v>52409000</v>
      </c>
    </row>
    <row r="302" spans="1:6">
      <c r="A302" s="9" t="s">
        <v>471</v>
      </c>
      <c r="B302" s="10" t="s">
        <v>472</v>
      </c>
      <c r="C302" s="11">
        <v>113000</v>
      </c>
      <c r="D302" s="11">
        <v>0</v>
      </c>
      <c r="E302" s="12">
        <f t="shared" ref="E302:E303" si="51">C302-D302</f>
        <v>113000</v>
      </c>
      <c r="F302" s="13">
        <v>71000</v>
      </c>
    </row>
    <row r="303" spans="1:6">
      <c r="A303" s="9" t="s">
        <v>473</v>
      </c>
      <c r="B303" s="10" t="s">
        <v>474</v>
      </c>
      <c r="C303" s="11">
        <v>621000</v>
      </c>
      <c r="D303" s="11">
        <v>0</v>
      </c>
      <c r="E303" s="12">
        <f t="shared" si="51"/>
        <v>621000</v>
      </c>
      <c r="F303" s="13">
        <v>130000</v>
      </c>
    </row>
    <row r="304" spans="1:6">
      <c r="A304" s="24" t="s">
        <v>475</v>
      </c>
      <c r="B304" s="25"/>
      <c r="C304" s="14">
        <f>SUM(C302:C303)</f>
        <v>734000</v>
      </c>
      <c r="D304" s="14">
        <f t="shared" ref="D304:F304" si="52">SUM(D302:D303)</f>
        <v>0</v>
      </c>
      <c r="E304" s="14">
        <f t="shared" si="52"/>
        <v>734000</v>
      </c>
      <c r="F304" s="15">
        <f t="shared" si="52"/>
        <v>201000</v>
      </c>
    </row>
    <row r="305" spans="1:6">
      <c r="A305" s="9" t="s">
        <v>476</v>
      </c>
      <c r="B305" s="10" t="s">
        <v>477</v>
      </c>
      <c r="C305" s="11">
        <v>6062000</v>
      </c>
      <c r="D305" s="11">
        <v>5739000</v>
      </c>
      <c r="E305" s="12">
        <f t="shared" ref="E305" si="53">C305-D305</f>
        <v>323000</v>
      </c>
      <c r="F305" s="13">
        <v>5699000</v>
      </c>
    </row>
    <row r="306" spans="1:6">
      <c r="A306" s="24" t="s">
        <v>478</v>
      </c>
      <c r="B306" s="25"/>
      <c r="C306" s="14">
        <f>SUM(C305)</f>
        <v>6062000</v>
      </c>
      <c r="D306" s="14">
        <f t="shared" ref="D306:F306" si="54">SUM(D305)</f>
        <v>5739000</v>
      </c>
      <c r="E306" s="14">
        <f t="shared" si="54"/>
        <v>323000</v>
      </c>
      <c r="F306" s="15">
        <f t="shared" si="54"/>
        <v>5699000</v>
      </c>
    </row>
    <row r="307" spans="1:6">
      <c r="A307" s="9" t="s">
        <v>479</v>
      </c>
      <c r="B307" s="10" t="s">
        <v>480</v>
      </c>
      <c r="C307" s="11">
        <v>7953000</v>
      </c>
      <c r="D307" s="11">
        <v>8023000</v>
      </c>
      <c r="E307" s="12">
        <f t="shared" ref="E307:E313" si="55">C307-D307</f>
        <v>-70000</v>
      </c>
      <c r="F307" s="13">
        <v>8103000</v>
      </c>
    </row>
    <row r="308" spans="1:6">
      <c r="A308" s="9" t="s">
        <v>481</v>
      </c>
      <c r="B308" s="10" t="s">
        <v>12</v>
      </c>
      <c r="C308" s="11">
        <v>476000</v>
      </c>
      <c r="D308" s="11">
        <v>427000</v>
      </c>
      <c r="E308" s="12">
        <f t="shared" si="55"/>
        <v>49000</v>
      </c>
      <c r="F308" s="13">
        <v>427000</v>
      </c>
    </row>
    <row r="309" spans="1:6">
      <c r="A309" s="9" t="s">
        <v>482</v>
      </c>
      <c r="B309" s="10" t="s">
        <v>14</v>
      </c>
      <c r="C309" s="11">
        <v>324000</v>
      </c>
      <c r="D309" s="11">
        <v>480000</v>
      </c>
      <c r="E309" s="12">
        <f t="shared" si="55"/>
        <v>-156000</v>
      </c>
      <c r="F309" s="13">
        <v>480000</v>
      </c>
    </row>
    <row r="310" spans="1:6">
      <c r="A310" s="9" t="s">
        <v>483</v>
      </c>
      <c r="B310" s="10" t="s">
        <v>99</v>
      </c>
      <c r="C310" s="11">
        <v>10000</v>
      </c>
      <c r="D310" s="11">
        <v>4000</v>
      </c>
      <c r="E310" s="12">
        <f t="shared" si="55"/>
        <v>6000</v>
      </c>
      <c r="F310" s="13">
        <v>4000</v>
      </c>
    </row>
    <row r="311" spans="1:6">
      <c r="A311" s="9" t="s">
        <v>484</v>
      </c>
      <c r="B311" s="10" t="s">
        <v>16</v>
      </c>
      <c r="C311" s="11">
        <v>67000</v>
      </c>
      <c r="D311" s="11">
        <v>80000</v>
      </c>
      <c r="E311" s="12">
        <f t="shared" si="55"/>
        <v>-13000</v>
      </c>
      <c r="F311" s="13">
        <v>80000</v>
      </c>
    </row>
    <row r="312" spans="1:6">
      <c r="A312" s="9" t="s">
        <v>485</v>
      </c>
      <c r="B312" s="10" t="s">
        <v>486</v>
      </c>
      <c r="C312" s="11">
        <v>670000</v>
      </c>
      <c r="D312" s="11">
        <v>629000</v>
      </c>
      <c r="E312" s="12">
        <f t="shared" si="55"/>
        <v>41000</v>
      </c>
      <c r="F312" s="13">
        <v>629000</v>
      </c>
    </row>
    <row r="313" spans="1:6">
      <c r="A313" s="9" t="s">
        <v>487</v>
      </c>
      <c r="B313" s="10" t="s">
        <v>488</v>
      </c>
      <c r="C313" s="11">
        <v>1300000</v>
      </c>
      <c r="D313" s="11">
        <v>1069000</v>
      </c>
      <c r="E313" s="12">
        <f t="shared" si="55"/>
        <v>231000</v>
      </c>
      <c r="F313" s="13">
        <v>870000</v>
      </c>
    </row>
    <row r="314" spans="1:6">
      <c r="A314" s="24" t="s">
        <v>489</v>
      </c>
      <c r="B314" s="25"/>
      <c r="C314" s="14">
        <f>SUM(C307:C313)</f>
        <v>10800000</v>
      </c>
      <c r="D314" s="14">
        <f t="shared" ref="D314:F314" si="56">SUM(D307:D313)</f>
        <v>10712000</v>
      </c>
      <c r="E314" s="14">
        <f t="shared" si="56"/>
        <v>88000</v>
      </c>
      <c r="F314" s="15">
        <f t="shared" si="56"/>
        <v>10593000</v>
      </c>
    </row>
    <row r="315" spans="1:6">
      <c r="A315" s="9" t="s">
        <v>490</v>
      </c>
      <c r="B315" s="10" t="s">
        <v>491</v>
      </c>
      <c r="C315" s="11">
        <v>1692000</v>
      </c>
      <c r="D315" s="11">
        <v>1629000</v>
      </c>
      <c r="E315" s="12">
        <f t="shared" ref="E315:E319" si="57">C315-D315</f>
        <v>63000</v>
      </c>
      <c r="F315" s="13">
        <v>1578000</v>
      </c>
    </row>
    <row r="316" spans="1:6">
      <c r="A316" s="9" t="s">
        <v>492</v>
      </c>
      <c r="B316" s="10" t="s">
        <v>12</v>
      </c>
      <c r="C316" s="11">
        <v>145000</v>
      </c>
      <c r="D316" s="11">
        <v>130000</v>
      </c>
      <c r="E316" s="12">
        <f t="shared" si="57"/>
        <v>15000</v>
      </c>
      <c r="F316" s="13">
        <v>130000</v>
      </c>
    </row>
    <row r="317" spans="1:6">
      <c r="A317" s="9" t="s">
        <v>493</v>
      </c>
      <c r="B317" s="10" t="s">
        <v>14</v>
      </c>
      <c r="C317" s="11">
        <v>68000</v>
      </c>
      <c r="D317" s="11">
        <v>59000</v>
      </c>
      <c r="E317" s="12">
        <f t="shared" si="57"/>
        <v>9000</v>
      </c>
      <c r="F317" s="13">
        <v>59000</v>
      </c>
    </row>
    <row r="318" spans="1:6">
      <c r="A318" s="9" t="s">
        <v>494</v>
      </c>
      <c r="B318" s="10" t="s">
        <v>16</v>
      </c>
      <c r="C318" s="11">
        <v>264000</v>
      </c>
      <c r="D318" s="11">
        <v>182000</v>
      </c>
      <c r="E318" s="12">
        <f t="shared" si="57"/>
        <v>82000</v>
      </c>
      <c r="F318" s="13">
        <v>182000</v>
      </c>
    </row>
    <row r="319" spans="1:6">
      <c r="A319" s="9" t="s">
        <v>495</v>
      </c>
      <c r="B319" s="10" t="s">
        <v>496</v>
      </c>
      <c r="C319" s="11">
        <v>337000</v>
      </c>
      <c r="D319" s="11">
        <v>361000</v>
      </c>
      <c r="E319" s="12">
        <f t="shared" si="57"/>
        <v>-24000</v>
      </c>
      <c r="F319" s="13">
        <v>361000</v>
      </c>
    </row>
    <row r="320" spans="1:6">
      <c r="A320" s="24" t="s">
        <v>497</v>
      </c>
      <c r="B320" s="25"/>
      <c r="C320" s="14">
        <f>SUM(C315:C319)</f>
        <v>2506000</v>
      </c>
      <c r="D320" s="14">
        <f t="shared" ref="D320:F320" si="58">SUM(D315:D319)</f>
        <v>2361000</v>
      </c>
      <c r="E320" s="14">
        <f t="shared" si="58"/>
        <v>145000</v>
      </c>
      <c r="F320" s="15">
        <f t="shared" si="58"/>
        <v>2310000</v>
      </c>
    </row>
    <row r="321" spans="1:6">
      <c r="A321" s="5" t="s">
        <v>498</v>
      </c>
      <c r="B321" s="6" t="s">
        <v>499</v>
      </c>
      <c r="C321" s="7"/>
      <c r="D321" s="7"/>
      <c r="E321" s="7"/>
      <c r="F321" s="8"/>
    </row>
    <row r="322" spans="1:6">
      <c r="A322" s="9" t="s">
        <v>500</v>
      </c>
      <c r="B322" s="10" t="s">
        <v>501</v>
      </c>
      <c r="C322" s="11">
        <v>9194000</v>
      </c>
      <c r="D322" s="11">
        <v>9041000</v>
      </c>
      <c r="E322" s="12">
        <f t="shared" ref="E322:E344" si="59">C322-D322</f>
        <v>153000</v>
      </c>
      <c r="F322" s="13">
        <v>8760000</v>
      </c>
    </row>
    <row r="323" spans="1:6">
      <c r="A323" s="9" t="s">
        <v>502</v>
      </c>
      <c r="B323" s="10" t="s">
        <v>12</v>
      </c>
      <c r="C323" s="11">
        <v>646000</v>
      </c>
      <c r="D323" s="11">
        <v>580000</v>
      </c>
      <c r="E323" s="12">
        <f t="shared" si="59"/>
        <v>66000</v>
      </c>
      <c r="F323" s="13">
        <v>580000</v>
      </c>
    </row>
    <row r="324" spans="1:6">
      <c r="A324" s="9" t="s">
        <v>503</v>
      </c>
      <c r="B324" s="10" t="s">
        <v>14</v>
      </c>
      <c r="C324" s="11">
        <v>1258000</v>
      </c>
      <c r="D324" s="11">
        <v>1490000</v>
      </c>
      <c r="E324" s="12">
        <f t="shared" si="59"/>
        <v>-232000</v>
      </c>
      <c r="F324" s="13">
        <v>1490000</v>
      </c>
    </row>
    <row r="325" spans="1:6">
      <c r="A325" s="9" t="s">
        <v>504</v>
      </c>
      <c r="B325" s="10" t="s">
        <v>99</v>
      </c>
      <c r="C325" s="11">
        <v>9000</v>
      </c>
      <c r="D325" s="11">
        <v>60000</v>
      </c>
      <c r="E325" s="12">
        <f t="shared" si="59"/>
        <v>-51000</v>
      </c>
      <c r="F325" s="13">
        <v>60000</v>
      </c>
    </row>
    <row r="326" spans="1:6">
      <c r="A326" s="9" t="s">
        <v>505</v>
      </c>
      <c r="B326" s="10" t="s">
        <v>16</v>
      </c>
      <c r="C326" s="11">
        <v>197000</v>
      </c>
      <c r="D326" s="11">
        <v>194000</v>
      </c>
      <c r="E326" s="12">
        <f t="shared" si="59"/>
        <v>3000</v>
      </c>
      <c r="F326" s="13">
        <v>194000</v>
      </c>
    </row>
    <row r="327" spans="1:6">
      <c r="A327" s="9" t="s">
        <v>506</v>
      </c>
      <c r="B327" s="10" t="s">
        <v>507</v>
      </c>
      <c r="C327" s="11">
        <v>1470000</v>
      </c>
      <c r="D327" s="11">
        <v>1360000</v>
      </c>
      <c r="E327" s="12">
        <f t="shared" si="59"/>
        <v>110000</v>
      </c>
      <c r="F327" s="13">
        <v>1360000</v>
      </c>
    </row>
    <row r="328" spans="1:6">
      <c r="A328" s="9" t="s">
        <v>508</v>
      </c>
      <c r="B328" s="10" t="s">
        <v>91</v>
      </c>
      <c r="C328" s="11">
        <v>48000</v>
      </c>
      <c r="D328" s="11">
        <v>86000</v>
      </c>
      <c r="E328" s="12">
        <f t="shared" si="59"/>
        <v>-38000</v>
      </c>
      <c r="F328" s="13">
        <v>86000</v>
      </c>
    </row>
    <row r="329" spans="1:6">
      <c r="A329" s="9" t="s">
        <v>509</v>
      </c>
      <c r="B329" s="10" t="s">
        <v>405</v>
      </c>
      <c r="C329" s="11">
        <v>9000</v>
      </c>
      <c r="D329" s="11">
        <v>9000</v>
      </c>
      <c r="E329" s="12">
        <f t="shared" si="59"/>
        <v>0</v>
      </c>
      <c r="F329" s="13">
        <v>9000</v>
      </c>
    </row>
    <row r="330" spans="1:6">
      <c r="A330" s="9" t="s">
        <v>510</v>
      </c>
      <c r="B330" s="10" t="s">
        <v>511</v>
      </c>
      <c r="C330" s="11">
        <v>3000</v>
      </c>
      <c r="D330" s="11">
        <v>3000</v>
      </c>
      <c r="E330" s="12">
        <f t="shared" si="59"/>
        <v>0</v>
      </c>
      <c r="F330" s="13">
        <v>3000</v>
      </c>
    </row>
    <row r="331" spans="1:6">
      <c r="A331" s="9" t="s">
        <v>512</v>
      </c>
      <c r="B331" s="10" t="s">
        <v>513</v>
      </c>
      <c r="C331" s="11">
        <v>3000</v>
      </c>
      <c r="D331" s="11">
        <v>3000</v>
      </c>
      <c r="E331" s="12">
        <f t="shared" si="59"/>
        <v>0</v>
      </c>
      <c r="F331" s="13">
        <v>3000</v>
      </c>
    </row>
    <row r="332" spans="1:6">
      <c r="A332" s="9" t="s">
        <v>514</v>
      </c>
      <c r="B332" s="10" t="s">
        <v>515</v>
      </c>
      <c r="C332" s="11">
        <v>15000</v>
      </c>
      <c r="D332" s="11">
        <v>15000</v>
      </c>
      <c r="E332" s="12">
        <f t="shared" si="59"/>
        <v>0</v>
      </c>
      <c r="F332" s="13">
        <v>15000</v>
      </c>
    </row>
    <row r="333" spans="1:6">
      <c r="A333" s="9" t="s">
        <v>516</v>
      </c>
      <c r="B333" s="10" t="s">
        <v>517</v>
      </c>
      <c r="C333" s="11">
        <v>1477000</v>
      </c>
      <c r="D333" s="11">
        <v>1471000</v>
      </c>
      <c r="E333" s="12">
        <f t="shared" si="59"/>
        <v>6000</v>
      </c>
      <c r="F333" s="13">
        <v>1360000</v>
      </c>
    </row>
    <row r="334" spans="1:6">
      <c r="A334" s="9" t="s">
        <v>518</v>
      </c>
      <c r="B334" s="10" t="s">
        <v>519</v>
      </c>
      <c r="C334" s="11">
        <v>630000</v>
      </c>
      <c r="D334" s="11">
        <v>605000</v>
      </c>
      <c r="E334" s="12">
        <f t="shared" si="59"/>
        <v>25000</v>
      </c>
      <c r="F334" s="13">
        <v>605000</v>
      </c>
    </row>
    <row r="335" spans="1:6">
      <c r="A335" s="9" t="s">
        <v>520</v>
      </c>
      <c r="B335" s="10" t="s">
        <v>452</v>
      </c>
      <c r="C335" s="11">
        <v>8000</v>
      </c>
      <c r="D335" s="11">
        <v>8000</v>
      </c>
      <c r="E335" s="12">
        <f t="shared" si="59"/>
        <v>0</v>
      </c>
      <c r="F335" s="13">
        <v>8000</v>
      </c>
    </row>
    <row r="336" spans="1:6">
      <c r="A336" s="9" t="s">
        <v>521</v>
      </c>
      <c r="B336" s="10" t="s">
        <v>522</v>
      </c>
      <c r="C336" s="11">
        <v>2000</v>
      </c>
      <c r="D336" s="11">
        <v>2000</v>
      </c>
      <c r="E336" s="12">
        <f t="shared" si="59"/>
        <v>0</v>
      </c>
      <c r="F336" s="13">
        <v>2000</v>
      </c>
    </row>
    <row r="337" spans="1:6">
      <c r="A337" s="9" t="s">
        <v>523</v>
      </c>
      <c r="B337" s="10" t="s">
        <v>455</v>
      </c>
      <c r="C337" s="11">
        <v>9000</v>
      </c>
      <c r="D337" s="11">
        <v>9000</v>
      </c>
      <c r="E337" s="12">
        <f t="shared" si="59"/>
        <v>0</v>
      </c>
      <c r="F337" s="13">
        <v>9000</v>
      </c>
    </row>
    <row r="338" spans="1:6">
      <c r="A338" s="9" t="s">
        <v>524</v>
      </c>
      <c r="B338" s="10" t="s">
        <v>525</v>
      </c>
      <c r="C338" s="11">
        <v>130000</v>
      </c>
      <c r="D338" s="11">
        <v>130000</v>
      </c>
      <c r="E338" s="12">
        <f t="shared" si="59"/>
        <v>0</v>
      </c>
      <c r="F338" s="13">
        <v>130000</v>
      </c>
    </row>
    <row r="339" spans="1:6">
      <c r="A339" s="9" t="s">
        <v>526</v>
      </c>
      <c r="B339" s="10" t="s">
        <v>527</v>
      </c>
      <c r="C339" s="11">
        <v>27000</v>
      </c>
      <c r="D339" s="11">
        <v>27000</v>
      </c>
      <c r="E339" s="12">
        <f t="shared" si="59"/>
        <v>0</v>
      </c>
      <c r="F339" s="13">
        <v>27000</v>
      </c>
    </row>
    <row r="340" spans="1:6">
      <c r="A340" s="9" t="s">
        <v>528</v>
      </c>
      <c r="B340" s="10" t="s">
        <v>459</v>
      </c>
      <c r="C340" s="11">
        <v>0</v>
      </c>
      <c r="D340" s="11">
        <v>2400000</v>
      </c>
      <c r="E340" s="12">
        <f t="shared" si="59"/>
        <v>-2400000</v>
      </c>
      <c r="F340" s="13">
        <v>2400000</v>
      </c>
    </row>
    <row r="341" spans="1:6">
      <c r="A341" s="9" t="s">
        <v>529</v>
      </c>
      <c r="B341" s="10" t="s">
        <v>530</v>
      </c>
      <c r="C341" s="11">
        <v>20842000</v>
      </c>
      <c r="D341" s="11">
        <v>19493000</v>
      </c>
      <c r="E341" s="12">
        <f t="shared" si="59"/>
        <v>1349000</v>
      </c>
      <c r="F341" s="13">
        <v>19750000</v>
      </c>
    </row>
    <row r="342" spans="1:6">
      <c r="A342" s="9" t="s">
        <v>531</v>
      </c>
      <c r="B342" s="10" t="s">
        <v>463</v>
      </c>
      <c r="C342" s="11">
        <v>6525000</v>
      </c>
      <c r="D342" s="11">
        <v>4810000</v>
      </c>
      <c r="E342" s="12">
        <f t="shared" si="59"/>
        <v>1715000</v>
      </c>
      <c r="F342" s="13">
        <v>4470000</v>
      </c>
    </row>
    <row r="343" spans="1:6">
      <c r="A343" s="9" t="s">
        <v>532</v>
      </c>
      <c r="B343" s="10" t="s">
        <v>467</v>
      </c>
      <c r="C343" s="11">
        <v>6970000</v>
      </c>
      <c r="D343" s="11">
        <v>5878000</v>
      </c>
      <c r="E343" s="12">
        <f t="shared" si="59"/>
        <v>1092000</v>
      </c>
      <c r="F343" s="13">
        <v>6112000</v>
      </c>
    </row>
    <row r="344" spans="1:6">
      <c r="A344" s="9" t="s">
        <v>533</v>
      </c>
      <c r="B344" s="10" t="s">
        <v>534</v>
      </c>
      <c r="C344" s="11">
        <v>45000</v>
      </c>
      <c r="D344" s="11">
        <v>45000</v>
      </c>
      <c r="E344" s="12">
        <f t="shared" si="59"/>
        <v>0</v>
      </c>
      <c r="F344" s="13">
        <v>45000</v>
      </c>
    </row>
    <row r="345" spans="1:6">
      <c r="A345" s="24" t="s">
        <v>535</v>
      </c>
      <c r="B345" s="25"/>
      <c r="C345" s="14">
        <f>SUM(C322:C344)</f>
        <v>49517000</v>
      </c>
      <c r="D345" s="14">
        <f t="shared" ref="D345:F345" si="60">SUM(D322:D344)</f>
        <v>47719000</v>
      </c>
      <c r="E345" s="14">
        <f t="shared" si="60"/>
        <v>1798000</v>
      </c>
      <c r="F345" s="15">
        <f t="shared" si="60"/>
        <v>47478000</v>
      </c>
    </row>
    <row r="346" spans="1:6">
      <c r="A346" s="9" t="s">
        <v>536</v>
      </c>
      <c r="B346" s="10" t="s">
        <v>537</v>
      </c>
      <c r="C346" s="11">
        <v>427000</v>
      </c>
      <c r="D346" s="11">
        <v>0</v>
      </c>
      <c r="E346" s="12">
        <f t="shared" ref="E346:E347" si="61">C346-D346</f>
        <v>427000</v>
      </c>
      <c r="F346" s="13">
        <v>118000</v>
      </c>
    </row>
    <row r="347" spans="1:6">
      <c r="A347" s="9" t="s">
        <v>538</v>
      </c>
      <c r="B347" s="10" t="s">
        <v>539</v>
      </c>
      <c r="C347" s="11">
        <v>20000</v>
      </c>
      <c r="D347" s="11">
        <v>0</v>
      </c>
      <c r="E347" s="12">
        <f t="shared" si="61"/>
        <v>20000</v>
      </c>
      <c r="F347" s="13">
        <v>20000</v>
      </c>
    </row>
    <row r="348" spans="1:6">
      <c r="A348" s="24" t="s">
        <v>540</v>
      </c>
      <c r="B348" s="25"/>
      <c r="C348" s="14">
        <f>SUM(C346:C347)</f>
        <v>447000</v>
      </c>
      <c r="D348" s="14">
        <f t="shared" ref="D348:F348" si="62">SUM(D346:D347)</f>
        <v>0</v>
      </c>
      <c r="E348" s="14">
        <f t="shared" si="62"/>
        <v>447000</v>
      </c>
      <c r="F348" s="15">
        <f t="shared" si="62"/>
        <v>138000</v>
      </c>
    </row>
    <row r="349" spans="1:6">
      <c r="A349" s="9" t="s">
        <v>541</v>
      </c>
      <c r="B349" s="10" t="s">
        <v>542</v>
      </c>
      <c r="C349" s="11">
        <v>11867000</v>
      </c>
      <c r="D349" s="11">
        <v>12053000</v>
      </c>
      <c r="E349" s="12">
        <f t="shared" ref="E349:E354" si="63">C349-D349</f>
        <v>-186000</v>
      </c>
      <c r="F349" s="13">
        <v>12163000</v>
      </c>
    </row>
    <row r="350" spans="1:6">
      <c r="A350" s="9" t="s">
        <v>543</v>
      </c>
      <c r="B350" s="10" t="s">
        <v>12</v>
      </c>
      <c r="C350" s="11">
        <v>704000</v>
      </c>
      <c r="D350" s="11">
        <v>632000</v>
      </c>
      <c r="E350" s="12">
        <f t="shared" si="63"/>
        <v>72000</v>
      </c>
      <c r="F350" s="13">
        <v>632000</v>
      </c>
    </row>
    <row r="351" spans="1:6">
      <c r="A351" s="9" t="s">
        <v>544</v>
      </c>
      <c r="B351" s="10" t="s">
        <v>14</v>
      </c>
      <c r="C351" s="11">
        <v>584000</v>
      </c>
      <c r="D351" s="11">
        <v>862000</v>
      </c>
      <c r="E351" s="12">
        <f t="shared" si="63"/>
        <v>-278000</v>
      </c>
      <c r="F351" s="13">
        <v>862000</v>
      </c>
    </row>
    <row r="352" spans="1:6">
      <c r="A352" s="9" t="s">
        <v>545</v>
      </c>
      <c r="B352" s="10" t="s">
        <v>99</v>
      </c>
      <c r="C352" s="11">
        <v>10000</v>
      </c>
      <c r="D352" s="11">
        <v>35000</v>
      </c>
      <c r="E352" s="12">
        <f t="shared" si="63"/>
        <v>-25000</v>
      </c>
      <c r="F352" s="13">
        <v>35000</v>
      </c>
    </row>
    <row r="353" spans="1:6">
      <c r="A353" s="9" t="s">
        <v>546</v>
      </c>
      <c r="B353" s="10" t="s">
        <v>547</v>
      </c>
      <c r="C353" s="11">
        <v>25000</v>
      </c>
      <c r="D353" s="11">
        <v>33000</v>
      </c>
      <c r="E353" s="12">
        <f t="shared" si="63"/>
        <v>-8000</v>
      </c>
      <c r="F353" s="13">
        <v>33000</v>
      </c>
    </row>
    <row r="354" spans="1:6">
      <c r="A354" s="9" t="s">
        <v>548</v>
      </c>
      <c r="B354" s="10" t="s">
        <v>549</v>
      </c>
      <c r="C354" s="11">
        <v>958000</v>
      </c>
      <c r="D354" s="11">
        <v>993000</v>
      </c>
      <c r="E354" s="12">
        <f t="shared" si="63"/>
        <v>-35000</v>
      </c>
      <c r="F354" s="13">
        <v>993000</v>
      </c>
    </row>
    <row r="355" spans="1:6">
      <c r="A355" s="24" t="s">
        <v>550</v>
      </c>
      <c r="B355" s="25"/>
      <c r="C355" s="14">
        <f>SUM(C349:C354)</f>
        <v>14148000</v>
      </c>
      <c r="D355" s="14">
        <f t="shared" ref="D355:F355" si="64">SUM(D349:D354)</f>
        <v>14608000</v>
      </c>
      <c r="E355" s="14">
        <f t="shared" si="64"/>
        <v>-460000</v>
      </c>
      <c r="F355" s="15">
        <f t="shared" si="64"/>
        <v>14718000</v>
      </c>
    </row>
    <row r="356" spans="1:6">
      <c r="A356" s="9" t="s">
        <v>551</v>
      </c>
      <c r="B356" s="10" t="s">
        <v>552</v>
      </c>
      <c r="C356" s="11">
        <v>1221000</v>
      </c>
      <c r="D356" s="11">
        <v>1247000</v>
      </c>
      <c r="E356" s="12">
        <f t="shared" ref="E356:E361" si="65">C356-D356</f>
        <v>-26000</v>
      </c>
      <c r="F356" s="13">
        <v>1277000</v>
      </c>
    </row>
    <row r="357" spans="1:6">
      <c r="A357" s="9" t="s">
        <v>553</v>
      </c>
      <c r="B357" s="10" t="s">
        <v>12</v>
      </c>
      <c r="C357" s="11">
        <v>103000</v>
      </c>
      <c r="D357" s="11">
        <v>92000</v>
      </c>
      <c r="E357" s="12">
        <f t="shared" si="65"/>
        <v>11000</v>
      </c>
      <c r="F357" s="13">
        <v>92000</v>
      </c>
    </row>
    <row r="358" spans="1:6">
      <c r="A358" s="9" t="s">
        <v>554</v>
      </c>
      <c r="B358" s="10" t="s">
        <v>14</v>
      </c>
      <c r="C358" s="11">
        <v>61000</v>
      </c>
      <c r="D358" s="11">
        <v>65000</v>
      </c>
      <c r="E358" s="12">
        <f t="shared" si="65"/>
        <v>-4000</v>
      </c>
      <c r="F358" s="13">
        <v>65000</v>
      </c>
    </row>
    <row r="359" spans="1:6">
      <c r="A359" s="9" t="s">
        <v>555</v>
      </c>
      <c r="B359" s="10" t="s">
        <v>99</v>
      </c>
      <c r="C359" s="11">
        <v>0</v>
      </c>
      <c r="D359" s="11">
        <v>1000</v>
      </c>
      <c r="E359" s="12">
        <f t="shared" si="65"/>
        <v>-1000</v>
      </c>
      <c r="F359" s="13">
        <v>1000</v>
      </c>
    </row>
    <row r="360" spans="1:6">
      <c r="A360" s="9" t="s">
        <v>556</v>
      </c>
      <c r="B360" s="10" t="s">
        <v>16</v>
      </c>
      <c r="C360" s="11">
        <v>135000</v>
      </c>
      <c r="D360" s="11">
        <v>138000</v>
      </c>
      <c r="E360" s="12">
        <f t="shared" si="65"/>
        <v>-3000</v>
      </c>
      <c r="F360" s="13">
        <v>138000</v>
      </c>
    </row>
    <row r="361" spans="1:6">
      <c r="A361" s="9" t="s">
        <v>557</v>
      </c>
      <c r="B361" s="10" t="s">
        <v>558</v>
      </c>
      <c r="C361" s="11">
        <v>245000</v>
      </c>
      <c r="D361" s="11">
        <v>262000</v>
      </c>
      <c r="E361" s="12">
        <f t="shared" si="65"/>
        <v>-17000</v>
      </c>
      <c r="F361" s="13">
        <v>262000</v>
      </c>
    </row>
    <row r="362" spans="1:6">
      <c r="A362" s="24" t="s">
        <v>559</v>
      </c>
      <c r="B362" s="25"/>
      <c r="C362" s="14">
        <f>SUM(C356:C361)</f>
        <v>1765000</v>
      </c>
      <c r="D362" s="14">
        <f t="shared" ref="D362:F362" si="66">SUM(D356:D361)</f>
        <v>1805000</v>
      </c>
      <c r="E362" s="14">
        <f t="shared" si="66"/>
        <v>-40000</v>
      </c>
      <c r="F362" s="15">
        <f t="shared" si="66"/>
        <v>1835000</v>
      </c>
    </row>
    <row r="363" spans="1:6">
      <c r="A363" s="5" t="s">
        <v>560</v>
      </c>
      <c r="B363" s="6" t="s">
        <v>561</v>
      </c>
      <c r="C363" s="7"/>
      <c r="D363" s="7"/>
      <c r="E363" s="7"/>
      <c r="F363" s="8"/>
    </row>
    <row r="364" spans="1:6">
      <c r="A364" s="9" t="s">
        <v>562</v>
      </c>
      <c r="B364" s="10" t="s">
        <v>563</v>
      </c>
      <c r="C364" s="11">
        <v>2886000</v>
      </c>
      <c r="D364" s="11">
        <v>3005000</v>
      </c>
      <c r="E364" s="12">
        <f t="shared" ref="E364:E369" si="67">C364-D364</f>
        <v>-119000</v>
      </c>
      <c r="F364" s="13">
        <v>2929000</v>
      </c>
    </row>
    <row r="365" spans="1:6">
      <c r="A365" s="9" t="s">
        <v>564</v>
      </c>
      <c r="B365" s="10" t="s">
        <v>12</v>
      </c>
      <c r="C365" s="11">
        <v>247000</v>
      </c>
      <c r="D365" s="11">
        <v>222000</v>
      </c>
      <c r="E365" s="12">
        <f t="shared" si="67"/>
        <v>25000</v>
      </c>
      <c r="F365" s="13">
        <v>222000</v>
      </c>
    </row>
    <row r="366" spans="1:6">
      <c r="A366" s="9" t="s">
        <v>565</v>
      </c>
      <c r="B366" s="10" t="s">
        <v>14</v>
      </c>
      <c r="C366" s="11">
        <v>82000</v>
      </c>
      <c r="D366" s="11">
        <v>86000</v>
      </c>
      <c r="E366" s="12">
        <f t="shared" si="67"/>
        <v>-4000</v>
      </c>
      <c r="F366" s="13">
        <v>86000</v>
      </c>
    </row>
    <row r="367" spans="1:6">
      <c r="A367" s="9" t="s">
        <v>566</v>
      </c>
      <c r="B367" s="10" t="s">
        <v>16</v>
      </c>
      <c r="C367" s="11">
        <v>78000</v>
      </c>
      <c r="D367" s="11">
        <v>66000</v>
      </c>
      <c r="E367" s="12">
        <f t="shared" si="67"/>
        <v>12000</v>
      </c>
      <c r="F367" s="13">
        <v>66000</v>
      </c>
    </row>
    <row r="368" spans="1:6">
      <c r="A368" s="9" t="s">
        <v>567</v>
      </c>
      <c r="B368" s="10" t="s">
        <v>568</v>
      </c>
      <c r="C368" s="11">
        <v>509000</v>
      </c>
      <c r="D368" s="11">
        <v>537000</v>
      </c>
      <c r="E368" s="12">
        <f t="shared" si="67"/>
        <v>-28000</v>
      </c>
      <c r="F368" s="13">
        <v>537000</v>
      </c>
    </row>
    <row r="369" spans="1:6">
      <c r="A369" s="9" t="s">
        <v>569</v>
      </c>
      <c r="B369" s="10" t="s">
        <v>299</v>
      </c>
      <c r="C369" s="11">
        <v>0</v>
      </c>
      <c r="D369" s="11">
        <v>104000</v>
      </c>
      <c r="E369" s="12">
        <f t="shared" si="67"/>
        <v>-104000</v>
      </c>
      <c r="F369" s="13">
        <v>86000</v>
      </c>
    </row>
    <row r="370" spans="1:6">
      <c r="A370" s="24" t="s">
        <v>570</v>
      </c>
      <c r="B370" s="25"/>
      <c r="C370" s="14">
        <f>SUM(C364:C369)</f>
        <v>3802000</v>
      </c>
      <c r="D370" s="14">
        <f t="shared" ref="D370:F370" si="68">SUM(D364:D369)</f>
        <v>4020000</v>
      </c>
      <c r="E370" s="14">
        <f t="shared" si="68"/>
        <v>-218000</v>
      </c>
      <c r="F370" s="15">
        <f t="shared" si="68"/>
        <v>3926000</v>
      </c>
    </row>
    <row r="371" spans="1:6">
      <c r="A371" s="9" t="s">
        <v>571</v>
      </c>
      <c r="B371" s="10" t="s">
        <v>572</v>
      </c>
      <c r="C371" s="11">
        <v>2905000</v>
      </c>
      <c r="D371" s="11">
        <v>3050000</v>
      </c>
      <c r="E371" s="12">
        <f t="shared" ref="E371:E376" si="69">C371-D371</f>
        <v>-145000</v>
      </c>
      <c r="F371" s="13">
        <v>3140000</v>
      </c>
    </row>
    <row r="372" spans="1:6">
      <c r="A372" s="9" t="s">
        <v>573</v>
      </c>
      <c r="B372" s="10" t="s">
        <v>12</v>
      </c>
      <c r="C372" s="11">
        <v>262000</v>
      </c>
      <c r="D372" s="11">
        <v>235000</v>
      </c>
      <c r="E372" s="12">
        <f t="shared" si="69"/>
        <v>27000</v>
      </c>
      <c r="F372" s="13">
        <v>235000</v>
      </c>
    </row>
    <row r="373" spans="1:6">
      <c r="A373" s="9" t="s">
        <v>574</v>
      </c>
      <c r="B373" s="10" t="s">
        <v>575</v>
      </c>
      <c r="C373" s="11">
        <v>132000</v>
      </c>
      <c r="D373" s="11">
        <v>139000</v>
      </c>
      <c r="E373" s="12">
        <f t="shared" si="69"/>
        <v>-7000</v>
      </c>
      <c r="F373" s="13">
        <v>139000</v>
      </c>
    </row>
    <row r="374" spans="1:6">
      <c r="A374" s="9" t="s">
        <v>576</v>
      </c>
      <c r="B374" s="10" t="s">
        <v>577</v>
      </c>
      <c r="C374" s="11">
        <v>260000</v>
      </c>
      <c r="D374" s="11">
        <v>230000</v>
      </c>
      <c r="E374" s="12">
        <f t="shared" si="69"/>
        <v>30000</v>
      </c>
      <c r="F374" s="13">
        <v>230000</v>
      </c>
    </row>
    <row r="375" spans="1:6">
      <c r="A375" s="9" t="s">
        <v>578</v>
      </c>
      <c r="B375" s="10" t="s">
        <v>568</v>
      </c>
      <c r="C375" s="11">
        <v>584000</v>
      </c>
      <c r="D375" s="11">
        <v>618000</v>
      </c>
      <c r="E375" s="12">
        <f t="shared" si="69"/>
        <v>-34000</v>
      </c>
      <c r="F375" s="13">
        <v>618000</v>
      </c>
    </row>
    <row r="376" spans="1:6">
      <c r="A376" s="9" t="s">
        <v>579</v>
      </c>
      <c r="B376" s="10" t="s">
        <v>299</v>
      </c>
      <c r="C376" s="11">
        <v>200000</v>
      </c>
      <c r="D376" s="11">
        <v>191000</v>
      </c>
      <c r="E376" s="12">
        <f t="shared" si="69"/>
        <v>9000</v>
      </c>
      <c r="F376" s="13">
        <v>0</v>
      </c>
    </row>
    <row r="377" spans="1:6">
      <c r="A377" s="24" t="s">
        <v>580</v>
      </c>
      <c r="B377" s="25"/>
      <c r="C377" s="14">
        <f>SUM(C371:C376)</f>
        <v>4343000</v>
      </c>
      <c r="D377" s="14">
        <f t="shared" ref="D377:F377" si="70">SUM(D371:D376)</f>
        <v>4463000</v>
      </c>
      <c r="E377" s="14">
        <f t="shared" si="70"/>
        <v>-120000</v>
      </c>
      <c r="F377" s="15">
        <f t="shared" si="70"/>
        <v>4362000</v>
      </c>
    </row>
    <row r="378" spans="1:6">
      <c r="A378" s="5" t="s">
        <v>581</v>
      </c>
      <c r="B378" s="6" t="s">
        <v>582</v>
      </c>
      <c r="C378" s="7"/>
      <c r="D378" s="7"/>
      <c r="E378" s="7"/>
      <c r="F378" s="8"/>
    </row>
    <row r="379" spans="1:6">
      <c r="A379" s="9" t="s">
        <v>583</v>
      </c>
      <c r="B379" s="10" t="s">
        <v>584</v>
      </c>
      <c r="C379" s="11">
        <v>7561000</v>
      </c>
      <c r="D379" s="11">
        <v>7835000</v>
      </c>
      <c r="E379" s="12">
        <f t="shared" ref="E379:E393" si="71">C379-D379</f>
        <v>-274000</v>
      </c>
      <c r="F379" s="13">
        <v>8382000</v>
      </c>
    </row>
    <row r="380" spans="1:6">
      <c r="A380" s="9" t="s">
        <v>585</v>
      </c>
      <c r="B380" s="10" t="s">
        <v>57</v>
      </c>
      <c r="C380" s="11">
        <v>525000</v>
      </c>
      <c r="D380" s="11">
        <v>471000</v>
      </c>
      <c r="E380" s="12">
        <f t="shared" si="71"/>
        <v>54000</v>
      </c>
      <c r="F380" s="13">
        <v>471000</v>
      </c>
    </row>
    <row r="381" spans="1:6">
      <c r="A381" s="9" t="s">
        <v>586</v>
      </c>
      <c r="B381" s="10" t="s">
        <v>14</v>
      </c>
      <c r="C381" s="11">
        <v>705000</v>
      </c>
      <c r="D381" s="11">
        <v>739000</v>
      </c>
      <c r="E381" s="12">
        <f t="shared" si="71"/>
        <v>-34000</v>
      </c>
      <c r="F381" s="13">
        <v>739000</v>
      </c>
    </row>
    <row r="382" spans="1:6">
      <c r="A382" s="9" t="s">
        <v>587</v>
      </c>
      <c r="B382" s="10" t="s">
        <v>16</v>
      </c>
      <c r="C382" s="11">
        <v>178000</v>
      </c>
      <c r="D382" s="11">
        <v>132000</v>
      </c>
      <c r="E382" s="12">
        <f t="shared" si="71"/>
        <v>46000</v>
      </c>
      <c r="F382" s="13">
        <v>132000</v>
      </c>
    </row>
    <row r="383" spans="1:6">
      <c r="A383" s="9" t="s">
        <v>588</v>
      </c>
      <c r="B383" s="10" t="s">
        <v>589</v>
      </c>
      <c r="C383" s="11">
        <v>1161000</v>
      </c>
      <c r="D383" s="11">
        <v>1072000</v>
      </c>
      <c r="E383" s="12">
        <f t="shared" si="71"/>
        <v>89000</v>
      </c>
      <c r="F383" s="13">
        <v>1072000</v>
      </c>
    </row>
    <row r="384" spans="1:6">
      <c r="A384" s="9" t="s">
        <v>590</v>
      </c>
      <c r="B384" s="10" t="s">
        <v>299</v>
      </c>
      <c r="C384" s="11">
        <v>224000</v>
      </c>
      <c r="D384" s="11">
        <v>116000</v>
      </c>
      <c r="E384" s="12">
        <f t="shared" si="71"/>
        <v>108000</v>
      </c>
      <c r="F384" s="13">
        <v>0</v>
      </c>
    </row>
    <row r="385" spans="1:6">
      <c r="A385" s="9" t="s">
        <v>591</v>
      </c>
      <c r="B385" s="10" t="s">
        <v>71</v>
      </c>
      <c r="C385" s="11">
        <v>35000</v>
      </c>
      <c r="D385" s="11">
        <v>0</v>
      </c>
      <c r="E385" s="12">
        <f t="shared" si="71"/>
        <v>35000</v>
      </c>
      <c r="F385" s="13">
        <v>0</v>
      </c>
    </row>
    <row r="386" spans="1:6">
      <c r="A386" s="9" t="s">
        <v>592</v>
      </c>
      <c r="B386" s="10" t="s">
        <v>593</v>
      </c>
      <c r="C386" s="11">
        <v>97000</v>
      </c>
      <c r="D386" s="11">
        <v>78000</v>
      </c>
      <c r="E386" s="12">
        <f t="shared" si="71"/>
        <v>19000</v>
      </c>
      <c r="F386" s="13">
        <v>67000</v>
      </c>
    </row>
    <row r="387" spans="1:6">
      <c r="A387" s="9" t="s">
        <v>594</v>
      </c>
      <c r="B387" s="10" t="s">
        <v>595</v>
      </c>
      <c r="C387" s="11">
        <v>42000</v>
      </c>
      <c r="D387" s="11">
        <v>37000</v>
      </c>
      <c r="E387" s="12">
        <f t="shared" si="71"/>
        <v>5000</v>
      </c>
      <c r="F387" s="13">
        <v>37000</v>
      </c>
    </row>
    <row r="388" spans="1:6">
      <c r="A388" s="9" t="s">
        <v>596</v>
      </c>
      <c r="B388" s="10" t="s">
        <v>597</v>
      </c>
      <c r="C388" s="11">
        <v>2727000</v>
      </c>
      <c r="D388" s="11">
        <v>4600000</v>
      </c>
      <c r="E388" s="12">
        <f t="shared" si="71"/>
        <v>-1873000</v>
      </c>
      <c r="F388" s="13">
        <v>4600000</v>
      </c>
    </row>
    <row r="389" spans="1:6">
      <c r="A389" s="9" t="s">
        <v>598</v>
      </c>
      <c r="B389" s="10" t="s">
        <v>599</v>
      </c>
      <c r="C389" s="11">
        <v>36000</v>
      </c>
      <c r="D389" s="11">
        <v>27000</v>
      </c>
      <c r="E389" s="12">
        <f t="shared" si="71"/>
        <v>9000</v>
      </c>
      <c r="F389" s="13">
        <v>27000</v>
      </c>
    </row>
    <row r="390" spans="1:6">
      <c r="A390" s="9" t="s">
        <v>600</v>
      </c>
      <c r="B390" s="10" t="s">
        <v>601</v>
      </c>
      <c r="C390" s="11">
        <v>58912000</v>
      </c>
      <c r="D390" s="11">
        <v>52371000</v>
      </c>
      <c r="E390" s="12">
        <f t="shared" si="71"/>
        <v>6541000</v>
      </c>
      <c r="F390" s="13">
        <v>51101000</v>
      </c>
    </row>
    <row r="391" spans="1:6">
      <c r="A391" s="9" t="s">
        <v>602</v>
      </c>
      <c r="B391" s="10" t="s">
        <v>603</v>
      </c>
      <c r="C391" s="11">
        <v>4177000</v>
      </c>
      <c r="D391" s="11">
        <v>3241000</v>
      </c>
      <c r="E391" s="12">
        <f t="shared" si="71"/>
        <v>936000</v>
      </c>
      <c r="F391" s="13">
        <v>3331000</v>
      </c>
    </row>
    <row r="392" spans="1:6">
      <c r="A392" s="9" t="s">
        <v>604</v>
      </c>
      <c r="B392" s="10" t="s">
        <v>605</v>
      </c>
      <c r="C392" s="11">
        <v>635000</v>
      </c>
      <c r="D392" s="11">
        <v>0</v>
      </c>
      <c r="E392" s="12">
        <f t="shared" si="71"/>
        <v>635000</v>
      </c>
      <c r="F392" s="13">
        <v>0</v>
      </c>
    </row>
    <row r="393" spans="1:6">
      <c r="A393" s="9" t="s">
        <v>606</v>
      </c>
      <c r="B393" s="10" t="s">
        <v>607</v>
      </c>
      <c r="C393" s="11">
        <v>92000</v>
      </c>
      <c r="D393" s="11">
        <v>79000</v>
      </c>
      <c r="E393" s="12">
        <f t="shared" si="71"/>
        <v>13000</v>
      </c>
      <c r="F393" s="13">
        <v>84000</v>
      </c>
    </row>
    <row r="394" spans="1:6">
      <c r="A394" s="24" t="s">
        <v>608</v>
      </c>
      <c r="B394" s="25"/>
      <c r="C394" s="14">
        <f>SUM(C379:C393)</f>
        <v>77107000</v>
      </c>
      <c r="D394" s="14">
        <f t="shared" ref="D394:F394" si="72">SUM(D379:D393)</f>
        <v>70798000</v>
      </c>
      <c r="E394" s="14">
        <f t="shared" si="72"/>
        <v>6309000</v>
      </c>
      <c r="F394" s="15">
        <f t="shared" si="72"/>
        <v>70043000</v>
      </c>
    </row>
    <row r="395" spans="1:6">
      <c r="A395" s="5" t="s">
        <v>609</v>
      </c>
      <c r="B395" s="6" t="s">
        <v>610</v>
      </c>
      <c r="C395" s="7"/>
      <c r="D395" s="7"/>
      <c r="E395" s="7"/>
      <c r="F395" s="8"/>
    </row>
    <row r="396" spans="1:6">
      <c r="A396" s="9" t="s">
        <v>611</v>
      </c>
      <c r="B396" s="10" t="s">
        <v>612</v>
      </c>
      <c r="C396" s="11">
        <v>1172000</v>
      </c>
      <c r="D396" s="11">
        <v>1231000</v>
      </c>
      <c r="E396" s="12">
        <f t="shared" ref="E396:E400" si="73">C396-D396</f>
        <v>-59000</v>
      </c>
      <c r="F396" s="13">
        <v>1193000</v>
      </c>
    </row>
    <row r="397" spans="1:6">
      <c r="A397" s="9" t="s">
        <v>613</v>
      </c>
      <c r="B397" s="10" t="s">
        <v>12</v>
      </c>
      <c r="C397" s="11">
        <v>110000</v>
      </c>
      <c r="D397" s="11">
        <v>99000</v>
      </c>
      <c r="E397" s="12">
        <f t="shared" si="73"/>
        <v>11000</v>
      </c>
      <c r="F397" s="13">
        <v>99000</v>
      </c>
    </row>
    <row r="398" spans="1:6">
      <c r="A398" s="9" t="s">
        <v>614</v>
      </c>
      <c r="B398" s="10" t="s">
        <v>14</v>
      </c>
      <c r="C398" s="11">
        <v>25000</v>
      </c>
      <c r="D398" s="11">
        <v>31000</v>
      </c>
      <c r="E398" s="12">
        <f t="shared" si="73"/>
        <v>-6000</v>
      </c>
      <c r="F398" s="13">
        <v>31000</v>
      </c>
    </row>
    <row r="399" spans="1:6">
      <c r="A399" s="9" t="s">
        <v>615</v>
      </c>
      <c r="B399" s="10" t="s">
        <v>16</v>
      </c>
      <c r="C399" s="11">
        <v>4000</v>
      </c>
      <c r="D399" s="11">
        <v>9000</v>
      </c>
      <c r="E399" s="12">
        <f t="shared" si="73"/>
        <v>-5000</v>
      </c>
      <c r="F399" s="13">
        <v>9000</v>
      </c>
    </row>
    <row r="400" spans="1:6">
      <c r="A400" s="9" t="s">
        <v>616</v>
      </c>
      <c r="B400" s="10" t="s">
        <v>568</v>
      </c>
      <c r="C400" s="11">
        <v>213000</v>
      </c>
      <c r="D400" s="11">
        <v>203000</v>
      </c>
      <c r="E400" s="12">
        <f t="shared" si="73"/>
        <v>10000</v>
      </c>
      <c r="F400" s="13">
        <v>203000</v>
      </c>
    </row>
    <row r="401" spans="1:6">
      <c r="A401" s="24" t="s">
        <v>617</v>
      </c>
      <c r="B401" s="25"/>
      <c r="C401" s="14">
        <f>SUM(C396:C400)</f>
        <v>1524000</v>
      </c>
      <c r="D401" s="14">
        <f t="shared" ref="D401:F401" si="74">SUM(D396:D400)</f>
        <v>1573000</v>
      </c>
      <c r="E401" s="14">
        <f t="shared" si="74"/>
        <v>-49000</v>
      </c>
      <c r="F401" s="15">
        <f t="shared" si="74"/>
        <v>1535000</v>
      </c>
    </row>
    <row r="402" spans="1:6">
      <c r="A402" s="5" t="s">
        <v>618</v>
      </c>
      <c r="B402" s="6" t="s">
        <v>619</v>
      </c>
      <c r="C402" s="7"/>
      <c r="D402" s="7"/>
      <c r="E402" s="7"/>
      <c r="F402" s="8"/>
    </row>
    <row r="403" spans="1:6">
      <c r="A403" s="9" t="s">
        <v>620</v>
      </c>
      <c r="B403" s="10" t="s">
        <v>621</v>
      </c>
      <c r="C403" s="11">
        <v>1431000</v>
      </c>
      <c r="D403" s="11">
        <v>1483000</v>
      </c>
      <c r="E403" s="12">
        <f t="shared" ref="E403:E407" si="75">C403-D403</f>
        <v>-52000</v>
      </c>
      <c r="F403" s="13">
        <v>1437000</v>
      </c>
    </row>
    <row r="404" spans="1:6">
      <c r="A404" s="9" t="s">
        <v>622</v>
      </c>
      <c r="B404" s="10" t="s">
        <v>12</v>
      </c>
      <c r="C404" s="11">
        <v>125000</v>
      </c>
      <c r="D404" s="11">
        <v>112000</v>
      </c>
      <c r="E404" s="12">
        <f t="shared" si="75"/>
        <v>13000</v>
      </c>
      <c r="F404" s="13">
        <v>112000</v>
      </c>
    </row>
    <row r="405" spans="1:6">
      <c r="A405" s="9" t="s">
        <v>623</v>
      </c>
      <c r="B405" s="10" t="s">
        <v>14</v>
      </c>
      <c r="C405" s="11">
        <v>25000</v>
      </c>
      <c r="D405" s="11">
        <v>28000</v>
      </c>
      <c r="E405" s="12">
        <f t="shared" si="75"/>
        <v>-3000</v>
      </c>
      <c r="F405" s="13">
        <v>28000</v>
      </c>
    </row>
    <row r="406" spans="1:6">
      <c r="A406" s="9" t="s">
        <v>624</v>
      </c>
      <c r="B406" s="10" t="s">
        <v>547</v>
      </c>
      <c r="C406" s="11">
        <v>35000</v>
      </c>
      <c r="D406" s="11">
        <v>34000</v>
      </c>
      <c r="E406" s="12">
        <f t="shared" si="75"/>
        <v>1000</v>
      </c>
      <c r="F406" s="13">
        <v>34000</v>
      </c>
    </row>
    <row r="407" spans="1:6">
      <c r="A407" s="9" t="s">
        <v>625</v>
      </c>
      <c r="B407" s="10" t="s">
        <v>568</v>
      </c>
      <c r="C407" s="11">
        <v>292000</v>
      </c>
      <c r="D407" s="11">
        <v>298000</v>
      </c>
      <c r="E407" s="12">
        <f t="shared" si="75"/>
        <v>-6000</v>
      </c>
      <c r="F407" s="13">
        <v>298000</v>
      </c>
    </row>
    <row r="408" spans="1:6">
      <c r="A408" s="24" t="s">
        <v>626</v>
      </c>
      <c r="B408" s="25"/>
      <c r="C408" s="14">
        <f>SUM(C403:C407)</f>
        <v>1908000</v>
      </c>
      <c r="D408" s="14">
        <f t="shared" ref="D408:F408" si="76">SUM(D403:D407)</f>
        <v>1955000</v>
      </c>
      <c r="E408" s="14">
        <f t="shared" si="76"/>
        <v>-47000</v>
      </c>
      <c r="F408" s="15">
        <f t="shared" si="76"/>
        <v>1909000</v>
      </c>
    </row>
    <row r="409" spans="1:6">
      <c r="A409" s="5" t="s">
        <v>627</v>
      </c>
      <c r="B409" s="6" t="s">
        <v>628</v>
      </c>
      <c r="C409" s="7"/>
      <c r="D409" s="7"/>
      <c r="E409" s="7"/>
      <c r="F409" s="8"/>
    </row>
    <row r="410" spans="1:6">
      <c r="A410" s="9" t="s">
        <v>629</v>
      </c>
      <c r="B410" s="10" t="s">
        <v>630</v>
      </c>
      <c r="C410" s="11">
        <v>1219000</v>
      </c>
      <c r="D410" s="11">
        <v>1237000</v>
      </c>
      <c r="E410" s="12">
        <f t="shared" ref="E410:E418" si="77">C410-D410</f>
        <v>-18000</v>
      </c>
      <c r="F410" s="13">
        <v>1199000</v>
      </c>
    </row>
    <row r="411" spans="1:6">
      <c r="A411" s="9" t="s">
        <v>631</v>
      </c>
      <c r="B411" s="10" t="s">
        <v>57</v>
      </c>
      <c r="C411" s="11">
        <v>89000</v>
      </c>
      <c r="D411" s="11">
        <v>80000</v>
      </c>
      <c r="E411" s="12">
        <f t="shared" si="77"/>
        <v>9000</v>
      </c>
      <c r="F411" s="13">
        <v>80000</v>
      </c>
    </row>
    <row r="412" spans="1:6">
      <c r="A412" s="9" t="s">
        <v>632</v>
      </c>
      <c r="B412" s="10" t="s">
        <v>14</v>
      </c>
      <c r="C412" s="11">
        <v>136000</v>
      </c>
      <c r="D412" s="11">
        <v>166000</v>
      </c>
      <c r="E412" s="12">
        <f t="shared" si="77"/>
        <v>-30000</v>
      </c>
      <c r="F412" s="13">
        <v>166000</v>
      </c>
    </row>
    <row r="413" spans="1:6">
      <c r="A413" s="9" t="s">
        <v>633</v>
      </c>
      <c r="B413" s="10" t="s">
        <v>18</v>
      </c>
      <c r="C413" s="11">
        <v>198000</v>
      </c>
      <c r="D413" s="11">
        <v>198000</v>
      </c>
      <c r="E413" s="12">
        <f t="shared" si="77"/>
        <v>0</v>
      </c>
      <c r="F413" s="13">
        <v>198000</v>
      </c>
    </row>
    <row r="414" spans="1:6">
      <c r="A414" s="9" t="s">
        <v>634</v>
      </c>
      <c r="B414" s="10" t="s">
        <v>635</v>
      </c>
      <c r="C414" s="11">
        <v>63000</v>
      </c>
      <c r="D414" s="11">
        <v>49000</v>
      </c>
      <c r="E414" s="12">
        <f t="shared" si="77"/>
        <v>14000</v>
      </c>
      <c r="F414" s="13">
        <v>62000</v>
      </c>
    </row>
    <row r="415" spans="1:6">
      <c r="A415" s="9" t="s">
        <v>636</v>
      </c>
      <c r="B415" s="10" t="s">
        <v>637</v>
      </c>
      <c r="C415" s="11">
        <v>32000</v>
      </c>
      <c r="D415" s="11">
        <v>42000</v>
      </c>
      <c r="E415" s="12">
        <f t="shared" si="77"/>
        <v>-10000</v>
      </c>
      <c r="F415" s="13">
        <v>42000</v>
      </c>
    </row>
    <row r="416" spans="1:6">
      <c r="A416" s="9" t="s">
        <v>638</v>
      </c>
      <c r="B416" s="10" t="s">
        <v>639</v>
      </c>
      <c r="C416" s="11">
        <v>12000</v>
      </c>
      <c r="D416" s="11">
        <v>12000</v>
      </c>
      <c r="E416" s="12">
        <f t="shared" si="77"/>
        <v>0</v>
      </c>
      <c r="F416" s="13">
        <v>12000</v>
      </c>
    </row>
    <row r="417" spans="1:6">
      <c r="A417" s="9" t="s">
        <v>640</v>
      </c>
      <c r="B417" s="10" t="s">
        <v>641</v>
      </c>
      <c r="C417" s="11">
        <v>8000</v>
      </c>
      <c r="D417" s="11">
        <v>8000</v>
      </c>
      <c r="E417" s="12">
        <f t="shared" si="77"/>
        <v>0</v>
      </c>
      <c r="F417" s="13">
        <v>8000</v>
      </c>
    </row>
    <row r="418" spans="1:6">
      <c r="A418" s="9" t="s">
        <v>642</v>
      </c>
      <c r="B418" s="10" t="s">
        <v>643</v>
      </c>
      <c r="C418" s="11">
        <v>3157000</v>
      </c>
      <c r="D418" s="11">
        <v>2549000</v>
      </c>
      <c r="E418" s="12">
        <f t="shared" si="77"/>
        <v>608000</v>
      </c>
      <c r="F418" s="13">
        <v>2405000</v>
      </c>
    </row>
    <row r="419" spans="1:6">
      <c r="A419" s="24" t="s">
        <v>644</v>
      </c>
      <c r="B419" s="25"/>
      <c r="C419" s="14">
        <f>SUM(C410:C418)</f>
        <v>4914000</v>
      </c>
      <c r="D419" s="14">
        <f t="shared" ref="D419:F419" si="78">SUM(D410:D418)</f>
        <v>4341000</v>
      </c>
      <c r="E419" s="14">
        <f t="shared" si="78"/>
        <v>573000</v>
      </c>
      <c r="F419" s="15">
        <f t="shared" si="78"/>
        <v>4172000</v>
      </c>
    </row>
    <row r="420" spans="1:6">
      <c r="A420" s="5" t="s">
        <v>645</v>
      </c>
      <c r="B420" s="6" t="s">
        <v>646</v>
      </c>
      <c r="C420" s="7"/>
      <c r="D420" s="7"/>
      <c r="E420" s="7"/>
      <c r="F420" s="8"/>
    </row>
    <row r="421" spans="1:6">
      <c r="A421" s="9" t="s">
        <v>647</v>
      </c>
      <c r="B421" s="10" t="s">
        <v>648</v>
      </c>
      <c r="C421" s="11">
        <v>1462000</v>
      </c>
      <c r="D421" s="11">
        <v>1346000</v>
      </c>
      <c r="E421" s="12">
        <f t="shared" ref="E421:E427" si="79">C421-D421</f>
        <v>116000</v>
      </c>
      <c r="F421" s="13">
        <v>1304000</v>
      </c>
    </row>
    <row r="422" spans="1:6">
      <c r="A422" s="9" t="s">
        <v>649</v>
      </c>
      <c r="B422" s="10" t="s">
        <v>57</v>
      </c>
      <c r="C422" s="11">
        <v>87000</v>
      </c>
      <c r="D422" s="11">
        <v>78000</v>
      </c>
      <c r="E422" s="12">
        <f t="shared" si="79"/>
        <v>9000</v>
      </c>
      <c r="F422" s="13">
        <v>78000</v>
      </c>
    </row>
    <row r="423" spans="1:6">
      <c r="A423" s="9" t="s">
        <v>650</v>
      </c>
      <c r="B423" s="10" t="s">
        <v>14</v>
      </c>
      <c r="C423" s="11">
        <v>86000</v>
      </c>
      <c r="D423" s="11">
        <v>106000</v>
      </c>
      <c r="E423" s="12">
        <f t="shared" si="79"/>
        <v>-20000</v>
      </c>
      <c r="F423" s="13">
        <v>106000</v>
      </c>
    </row>
    <row r="424" spans="1:6">
      <c r="A424" s="9" t="s">
        <v>651</v>
      </c>
      <c r="B424" s="10" t="s">
        <v>99</v>
      </c>
      <c r="C424" s="11">
        <v>0</v>
      </c>
      <c r="D424" s="11">
        <v>7000</v>
      </c>
      <c r="E424" s="12">
        <f t="shared" si="79"/>
        <v>-7000</v>
      </c>
      <c r="F424" s="13">
        <v>7000</v>
      </c>
    </row>
    <row r="425" spans="1:6">
      <c r="A425" s="9" t="s">
        <v>652</v>
      </c>
      <c r="B425" s="10" t="s">
        <v>16</v>
      </c>
      <c r="C425" s="11">
        <v>89000</v>
      </c>
      <c r="D425" s="11">
        <v>105000</v>
      </c>
      <c r="E425" s="12">
        <f t="shared" si="79"/>
        <v>-16000</v>
      </c>
      <c r="F425" s="13">
        <v>105000</v>
      </c>
    </row>
    <row r="426" spans="1:6">
      <c r="A426" s="9" t="s">
        <v>653</v>
      </c>
      <c r="B426" s="10" t="s">
        <v>18</v>
      </c>
      <c r="C426" s="11">
        <v>287000</v>
      </c>
      <c r="D426" s="11">
        <v>264000</v>
      </c>
      <c r="E426" s="12">
        <f t="shared" si="79"/>
        <v>23000</v>
      </c>
      <c r="F426" s="13">
        <v>264000</v>
      </c>
    </row>
    <row r="427" spans="1:6">
      <c r="A427" s="9" t="s">
        <v>654</v>
      </c>
      <c r="B427" s="10" t="s">
        <v>655</v>
      </c>
      <c r="C427" s="11">
        <v>85000</v>
      </c>
      <c r="D427" s="11">
        <v>85000</v>
      </c>
      <c r="E427" s="12">
        <f t="shared" si="79"/>
        <v>0</v>
      </c>
      <c r="F427" s="13">
        <v>85000</v>
      </c>
    </row>
    <row r="428" spans="1:6">
      <c r="A428" s="24" t="s">
        <v>656</v>
      </c>
      <c r="B428" s="25"/>
      <c r="C428" s="14">
        <f>SUM(C421:C427)</f>
        <v>2096000</v>
      </c>
      <c r="D428" s="14">
        <f t="shared" ref="D428:F428" si="80">SUM(D421:D427)</f>
        <v>1991000</v>
      </c>
      <c r="E428" s="14">
        <f t="shared" si="80"/>
        <v>105000</v>
      </c>
      <c r="F428" s="15">
        <f t="shared" si="80"/>
        <v>1949000</v>
      </c>
    </row>
    <row r="429" spans="1:6">
      <c r="A429" s="5" t="s">
        <v>657</v>
      </c>
      <c r="B429" s="6" t="s">
        <v>658</v>
      </c>
      <c r="C429" s="7"/>
      <c r="D429" s="7"/>
      <c r="E429" s="7"/>
      <c r="F429" s="8"/>
    </row>
    <row r="430" spans="1:6">
      <c r="A430" s="9" t="s">
        <v>659</v>
      </c>
      <c r="B430" s="10" t="s">
        <v>660</v>
      </c>
      <c r="C430" s="11">
        <v>18000</v>
      </c>
      <c r="D430" s="11">
        <v>13000</v>
      </c>
      <c r="E430" s="12">
        <f t="shared" ref="E430:E449" si="81">C430-D430</f>
        <v>5000</v>
      </c>
      <c r="F430" s="13">
        <v>13000</v>
      </c>
    </row>
    <row r="431" spans="1:6">
      <c r="A431" s="9" t="s">
        <v>661</v>
      </c>
      <c r="B431" s="10" t="s">
        <v>662</v>
      </c>
      <c r="C431" s="11">
        <v>19523000</v>
      </c>
      <c r="D431" s="11">
        <v>19158000</v>
      </c>
      <c r="E431" s="12">
        <f t="shared" si="81"/>
        <v>365000</v>
      </c>
      <c r="F431" s="13">
        <v>17300000</v>
      </c>
    </row>
    <row r="432" spans="1:6">
      <c r="A432" s="9" t="s">
        <v>663</v>
      </c>
      <c r="B432" s="10" t="s">
        <v>664</v>
      </c>
      <c r="C432" s="11">
        <v>8000</v>
      </c>
      <c r="D432" s="11">
        <v>8000</v>
      </c>
      <c r="E432" s="12">
        <f t="shared" si="81"/>
        <v>0</v>
      </c>
      <c r="F432" s="13">
        <v>8000</v>
      </c>
    </row>
    <row r="433" spans="1:6">
      <c r="A433" s="9" t="s">
        <v>665</v>
      </c>
      <c r="B433" s="10" t="s">
        <v>443</v>
      </c>
      <c r="C433" s="11">
        <v>4000</v>
      </c>
      <c r="D433" s="11">
        <v>4000</v>
      </c>
      <c r="E433" s="12">
        <f t="shared" si="81"/>
        <v>0</v>
      </c>
      <c r="F433" s="13">
        <v>4000</v>
      </c>
    </row>
    <row r="434" spans="1:6">
      <c r="A434" s="9" t="s">
        <v>666</v>
      </c>
      <c r="B434" s="10" t="s">
        <v>71</v>
      </c>
      <c r="C434" s="11">
        <v>15000</v>
      </c>
      <c r="D434" s="11">
        <v>15000</v>
      </c>
      <c r="E434" s="12">
        <f t="shared" si="81"/>
        <v>0</v>
      </c>
      <c r="F434" s="13">
        <v>15000</v>
      </c>
    </row>
    <row r="435" spans="1:6">
      <c r="A435" s="9" t="s">
        <v>667</v>
      </c>
      <c r="B435" s="10" t="s">
        <v>668</v>
      </c>
      <c r="C435" s="11">
        <v>350000</v>
      </c>
      <c r="D435" s="11">
        <v>225000</v>
      </c>
      <c r="E435" s="12">
        <f t="shared" si="81"/>
        <v>125000</v>
      </c>
      <c r="F435" s="13">
        <v>390000</v>
      </c>
    </row>
    <row r="436" spans="1:6">
      <c r="A436" s="9" t="s">
        <v>669</v>
      </c>
      <c r="B436" s="10" t="s">
        <v>670</v>
      </c>
      <c r="C436" s="11">
        <v>115000</v>
      </c>
      <c r="D436" s="11">
        <v>95000</v>
      </c>
      <c r="E436" s="12">
        <f t="shared" si="81"/>
        <v>20000</v>
      </c>
      <c r="F436" s="13">
        <v>95000</v>
      </c>
    </row>
    <row r="437" spans="1:6">
      <c r="A437" s="9" t="s">
        <v>671</v>
      </c>
      <c r="B437" s="10" t="s">
        <v>452</v>
      </c>
      <c r="C437" s="11">
        <v>15000</v>
      </c>
      <c r="D437" s="11">
        <v>15000</v>
      </c>
      <c r="E437" s="12">
        <f t="shared" si="81"/>
        <v>0</v>
      </c>
      <c r="F437" s="13">
        <v>15000</v>
      </c>
    </row>
    <row r="438" spans="1:6">
      <c r="A438" s="9" t="s">
        <v>672</v>
      </c>
      <c r="B438" s="10" t="s">
        <v>673</v>
      </c>
      <c r="C438" s="11">
        <v>295000</v>
      </c>
      <c r="D438" s="11">
        <v>290000</v>
      </c>
      <c r="E438" s="12">
        <f t="shared" si="81"/>
        <v>5000</v>
      </c>
      <c r="F438" s="13">
        <v>200000</v>
      </c>
    </row>
    <row r="439" spans="1:6">
      <c r="A439" s="9" t="s">
        <v>674</v>
      </c>
      <c r="B439" s="10" t="s">
        <v>675</v>
      </c>
      <c r="C439" s="11">
        <v>17000</v>
      </c>
      <c r="D439" s="11">
        <v>17000</v>
      </c>
      <c r="E439" s="12">
        <f t="shared" si="81"/>
        <v>0</v>
      </c>
      <c r="F439" s="13">
        <v>17000</v>
      </c>
    </row>
    <row r="440" spans="1:6">
      <c r="A440" s="9" t="s">
        <v>676</v>
      </c>
      <c r="B440" s="10" t="s">
        <v>677</v>
      </c>
      <c r="C440" s="11">
        <v>10000</v>
      </c>
      <c r="D440" s="11">
        <v>10000</v>
      </c>
      <c r="E440" s="12">
        <f t="shared" si="81"/>
        <v>0</v>
      </c>
      <c r="F440" s="13">
        <v>10000</v>
      </c>
    </row>
    <row r="441" spans="1:6">
      <c r="A441" s="9" t="s">
        <v>678</v>
      </c>
      <c r="B441" s="10" t="s">
        <v>679</v>
      </c>
      <c r="C441" s="11">
        <v>1071000</v>
      </c>
      <c r="D441" s="11">
        <v>1421000</v>
      </c>
      <c r="E441" s="12">
        <f t="shared" si="81"/>
        <v>-350000</v>
      </c>
      <c r="F441" s="13">
        <v>1071000</v>
      </c>
    </row>
    <row r="442" spans="1:6">
      <c r="A442" s="9" t="s">
        <v>680</v>
      </c>
      <c r="B442" s="10" t="s">
        <v>681</v>
      </c>
      <c r="C442" s="11">
        <v>2312000</v>
      </c>
      <c r="D442" s="11">
        <v>1222000</v>
      </c>
      <c r="E442" s="12">
        <f t="shared" si="81"/>
        <v>1090000</v>
      </c>
      <c r="F442" s="13">
        <v>1402000</v>
      </c>
    </row>
    <row r="443" spans="1:6">
      <c r="A443" s="9" t="s">
        <v>682</v>
      </c>
      <c r="B443" s="10" t="s">
        <v>683</v>
      </c>
      <c r="C443" s="11">
        <v>40000</v>
      </c>
      <c r="D443" s="11">
        <v>30000</v>
      </c>
      <c r="E443" s="12">
        <f t="shared" si="81"/>
        <v>10000</v>
      </c>
      <c r="F443" s="13">
        <v>30000</v>
      </c>
    </row>
    <row r="444" spans="1:6">
      <c r="A444" s="9" t="s">
        <v>684</v>
      </c>
      <c r="B444" s="10" t="s">
        <v>685</v>
      </c>
      <c r="C444" s="11">
        <v>340000</v>
      </c>
      <c r="D444" s="11">
        <v>120000</v>
      </c>
      <c r="E444" s="12">
        <f t="shared" si="81"/>
        <v>220000</v>
      </c>
      <c r="F444" s="13">
        <v>120000</v>
      </c>
    </row>
    <row r="445" spans="1:6">
      <c r="A445" s="9" t="s">
        <v>686</v>
      </c>
      <c r="B445" s="10" t="s">
        <v>687</v>
      </c>
      <c r="C445" s="11">
        <v>300000</v>
      </c>
      <c r="D445" s="11">
        <v>300000</v>
      </c>
      <c r="E445" s="12">
        <f t="shared" si="81"/>
        <v>0</v>
      </c>
      <c r="F445" s="13">
        <v>300000</v>
      </c>
    </row>
    <row r="446" spans="1:6">
      <c r="A446" s="9" t="s">
        <v>688</v>
      </c>
      <c r="B446" s="10" t="s">
        <v>689</v>
      </c>
      <c r="C446" s="11">
        <v>48071000</v>
      </c>
      <c r="D446" s="11">
        <v>39214000</v>
      </c>
      <c r="E446" s="12">
        <f t="shared" si="81"/>
        <v>8857000</v>
      </c>
      <c r="F446" s="13">
        <v>37500000</v>
      </c>
    </row>
    <row r="447" spans="1:6">
      <c r="A447" s="9" t="s">
        <v>690</v>
      </c>
      <c r="B447" s="10" t="s">
        <v>691</v>
      </c>
      <c r="C447" s="11">
        <v>180000</v>
      </c>
      <c r="D447" s="11">
        <v>180000</v>
      </c>
      <c r="E447" s="12">
        <f t="shared" si="81"/>
        <v>0</v>
      </c>
      <c r="F447" s="13">
        <v>180000</v>
      </c>
    </row>
    <row r="448" spans="1:6">
      <c r="A448" s="9" t="s">
        <v>692</v>
      </c>
      <c r="B448" s="10" t="s">
        <v>693</v>
      </c>
      <c r="C448" s="11">
        <v>1265000</v>
      </c>
      <c r="D448" s="11">
        <v>1265000</v>
      </c>
      <c r="E448" s="12">
        <f t="shared" si="81"/>
        <v>0</v>
      </c>
      <c r="F448" s="13">
        <v>1265000</v>
      </c>
    </row>
    <row r="449" spans="1:6">
      <c r="A449" s="9" t="s">
        <v>694</v>
      </c>
      <c r="B449" s="10" t="s">
        <v>695</v>
      </c>
      <c r="C449" s="11">
        <v>2665000</v>
      </c>
      <c r="D449" s="11">
        <v>2749000</v>
      </c>
      <c r="E449" s="12">
        <f t="shared" si="81"/>
        <v>-84000</v>
      </c>
      <c r="F449" s="13">
        <v>2619000</v>
      </c>
    </row>
    <row r="450" spans="1:6">
      <c r="A450" s="24" t="s">
        <v>696</v>
      </c>
      <c r="B450" s="25"/>
      <c r="C450" s="14">
        <f>SUM(C430:C449)</f>
        <v>76614000</v>
      </c>
      <c r="D450" s="14">
        <f t="shared" ref="D450:F450" si="82">SUM(D430:D449)</f>
        <v>66351000</v>
      </c>
      <c r="E450" s="14">
        <f t="shared" si="82"/>
        <v>10263000</v>
      </c>
      <c r="F450" s="15">
        <f t="shared" si="82"/>
        <v>62554000</v>
      </c>
    </row>
    <row r="451" spans="1:6">
      <c r="A451" s="9" t="s">
        <v>697</v>
      </c>
      <c r="B451" s="10" t="s">
        <v>698</v>
      </c>
      <c r="C451" s="11">
        <v>113000</v>
      </c>
      <c r="D451" s="11">
        <v>0</v>
      </c>
      <c r="E451" s="12">
        <f t="shared" ref="E451" si="83">C451-D451</f>
        <v>113000</v>
      </c>
      <c r="F451" s="13">
        <v>110000</v>
      </c>
    </row>
    <row r="452" spans="1:6">
      <c r="A452" s="24" t="s">
        <v>699</v>
      </c>
      <c r="B452" s="25"/>
      <c r="C452" s="14">
        <f>SUM(C451)</f>
        <v>113000</v>
      </c>
      <c r="D452" s="14">
        <f t="shared" ref="D452:F452" si="84">SUM(D451)</f>
        <v>0</v>
      </c>
      <c r="E452" s="14">
        <f t="shared" si="84"/>
        <v>113000</v>
      </c>
      <c r="F452" s="15">
        <f t="shared" si="84"/>
        <v>110000</v>
      </c>
    </row>
    <row r="453" spans="1:6">
      <c r="A453" s="5" t="s">
        <v>700</v>
      </c>
      <c r="B453" s="6" t="s">
        <v>701</v>
      </c>
      <c r="C453" s="7"/>
      <c r="D453" s="7"/>
      <c r="E453" s="7"/>
      <c r="F453" s="8"/>
    </row>
    <row r="454" spans="1:6">
      <c r="A454" s="9" t="s">
        <v>702</v>
      </c>
      <c r="B454" s="10" t="s">
        <v>703</v>
      </c>
      <c r="C454" s="11">
        <v>3634000</v>
      </c>
      <c r="D454" s="11">
        <v>3671000</v>
      </c>
      <c r="E454" s="12">
        <f t="shared" ref="E454:E465" si="85">C454-D454</f>
        <v>-37000</v>
      </c>
      <c r="F454" s="13">
        <v>3557000</v>
      </c>
    </row>
    <row r="455" spans="1:6">
      <c r="A455" s="9" t="s">
        <v>704</v>
      </c>
      <c r="B455" s="10" t="s">
        <v>57</v>
      </c>
      <c r="C455" s="11">
        <v>254000</v>
      </c>
      <c r="D455" s="11">
        <v>228000</v>
      </c>
      <c r="E455" s="12">
        <f t="shared" si="85"/>
        <v>26000</v>
      </c>
      <c r="F455" s="13">
        <v>228000</v>
      </c>
    </row>
    <row r="456" spans="1:6">
      <c r="A456" s="9" t="s">
        <v>705</v>
      </c>
      <c r="B456" s="10" t="s">
        <v>14</v>
      </c>
      <c r="C456" s="11">
        <v>128000</v>
      </c>
      <c r="D456" s="11">
        <v>131000</v>
      </c>
      <c r="E456" s="12">
        <f t="shared" si="85"/>
        <v>-3000</v>
      </c>
      <c r="F456" s="13">
        <v>131000</v>
      </c>
    </row>
    <row r="457" spans="1:6">
      <c r="A457" s="9" t="s">
        <v>706</v>
      </c>
      <c r="B457" s="10" t="s">
        <v>149</v>
      </c>
      <c r="C457" s="11">
        <v>25000</v>
      </c>
      <c r="D457" s="11">
        <v>22000</v>
      </c>
      <c r="E457" s="12">
        <f t="shared" si="85"/>
        <v>3000</v>
      </c>
      <c r="F457" s="13">
        <v>22000</v>
      </c>
    </row>
    <row r="458" spans="1:6">
      <c r="A458" s="9" t="s">
        <v>707</v>
      </c>
      <c r="B458" s="10" t="s">
        <v>18</v>
      </c>
      <c r="C458" s="11">
        <v>555000</v>
      </c>
      <c r="D458" s="11">
        <v>532000</v>
      </c>
      <c r="E458" s="12">
        <f t="shared" si="85"/>
        <v>23000</v>
      </c>
      <c r="F458" s="13">
        <v>532000</v>
      </c>
    </row>
    <row r="459" spans="1:6">
      <c r="A459" s="9" t="s">
        <v>708</v>
      </c>
      <c r="B459" s="10" t="s">
        <v>266</v>
      </c>
      <c r="C459" s="11">
        <v>3000</v>
      </c>
      <c r="D459" s="11">
        <v>3000</v>
      </c>
      <c r="E459" s="12">
        <f t="shared" si="85"/>
        <v>0</v>
      </c>
      <c r="F459" s="13">
        <v>3000</v>
      </c>
    </row>
    <row r="460" spans="1:6">
      <c r="A460" s="9" t="s">
        <v>709</v>
      </c>
      <c r="B460" s="10" t="s">
        <v>228</v>
      </c>
      <c r="C460" s="11">
        <v>35000</v>
      </c>
      <c r="D460" s="11">
        <v>35000</v>
      </c>
      <c r="E460" s="12">
        <f t="shared" si="85"/>
        <v>0</v>
      </c>
      <c r="F460" s="13">
        <v>35000</v>
      </c>
    </row>
    <row r="461" spans="1:6">
      <c r="A461" s="9" t="s">
        <v>710</v>
      </c>
      <c r="B461" s="10" t="s">
        <v>30</v>
      </c>
      <c r="C461" s="11">
        <v>10000</v>
      </c>
      <c r="D461" s="11">
        <v>10000</v>
      </c>
      <c r="E461" s="12">
        <f t="shared" si="85"/>
        <v>0</v>
      </c>
      <c r="F461" s="13">
        <v>10000</v>
      </c>
    </row>
    <row r="462" spans="1:6">
      <c r="A462" s="9" t="s">
        <v>711</v>
      </c>
      <c r="B462" s="10" t="s">
        <v>712</v>
      </c>
      <c r="C462" s="11">
        <v>2000</v>
      </c>
      <c r="D462" s="11">
        <v>5000</v>
      </c>
      <c r="E462" s="12">
        <f t="shared" si="85"/>
        <v>-3000</v>
      </c>
      <c r="F462" s="13">
        <v>5000</v>
      </c>
    </row>
    <row r="463" spans="1:6">
      <c r="A463" s="9" t="s">
        <v>713</v>
      </c>
      <c r="B463" s="10" t="s">
        <v>714</v>
      </c>
      <c r="C463" s="11">
        <v>0</v>
      </c>
      <c r="D463" s="11">
        <v>0</v>
      </c>
      <c r="E463" s="12">
        <f t="shared" si="85"/>
        <v>0</v>
      </c>
      <c r="F463" s="13">
        <v>20000</v>
      </c>
    </row>
    <row r="464" spans="1:6">
      <c r="A464" s="9" t="s">
        <v>715</v>
      </c>
      <c r="B464" s="10" t="s">
        <v>716</v>
      </c>
      <c r="C464" s="11">
        <v>90000</v>
      </c>
      <c r="D464" s="11">
        <v>125000</v>
      </c>
      <c r="E464" s="12">
        <f t="shared" si="85"/>
        <v>-35000</v>
      </c>
      <c r="F464" s="13">
        <v>125000</v>
      </c>
    </row>
    <row r="465" spans="1:6">
      <c r="A465" s="9" t="s">
        <v>717</v>
      </c>
      <c r="B465" s="10" t="s">
        <v>718</v>
      </c>
      <c r="C465" s="11">
        <v>358000</v>
      </c>
      <c r="D465" s="11">
        <v>300000</v>
      </c>
      <c r="E465" s="12">
        <f t="shared" si="85"/>
        <v>58000</v>
      </c>
      <c r="F465" s="13">
        <v>300000</v>
      </c>
    </row>
    <row r="466" spans="1:6">
      <c r="A466" s="24" t="s">
        <v>719</v>
      </c>
      <c r="B466" s="25"/>
      <c r="C466" s="14">
        <f>SUM(C454:C465)</f>
        <v>5094000</v>
      </c>
      <c r="D466" s="14">
        <f t="shared" ref="D466:F466" si="86">SUM(D454:D465)</f>
        <v>5062000</v>
      </c>
      <c r="E466" s="14">
        <f t="shared" si="86"/>
        <v>32000</v>
      </c>
      <c r="F466" s="15">
        <f t="shared" si="86"/>
        <v>4968000</v>
      </c>
    </row>
    <row r="467" spans="1:6">
      <c r="A467" s="5" t="s">
        <v>720</v>
      </c>
      <c r="B467" s="6" t="s">
        <v>721</v>
      </c>
      <c r="C467" s="7"/>
      <c r="D467" s="7"/>
      <c r="E467" s="7"/>
      <c r="F467" s="8"/>
    </row>
    <row r="468" spans="1:6">
      <c r="A468" s="9" t="s">
        <v>722</v>
      </c>
      <c r="B468" s="10" t="s">
        <v>723</v>
      </c>
      <c r="C468" s="11">
        <v>4060000</v>
      </c>
      <c r="D468" s="11">
        <v>4248000</v>
      </c>
      <c r="E468" s="12">
        <f t="shared" ref="E468:E494" si="87">C468-D468</f>
        <v>-188000</v>
      </c>
      <c r="F468" s="13">
        <v>4160000</v>
      </c>
    </row>
    <row r="469" spans="1:6">
      <c r="A469" s="9" t="s">
        <v>724</v>
      </c>
      <c r="B469" s="10" t="s">
        <v>57</v>
      </c>
      <c r="C469" s="11">
        <v>259000</v>
      </c>
      <c r="D469" s="11">
        <v>232000</v>
      </c>
      <c r="E469" s="12">
        <f t="shared" si="87"/>
        <v>27000</v>
      </c>
      <c r="F469" s="13">
        <v>232000</v>
      </c>
    </row>
    <row r="470" spans="1:6">
      <c r="A470" s="9" t="s">
        <v>725</v>
      </c>
      <c r="B470" s="10" t="s">
        <v>14</v>
      </c>
      <c r="C470" s="11">
        <v>199000</v>
      </c>
      <c r="D470" s="11">
        <v>187000</v>
      </c>
      <c r="E470" s="12">
        <f t="shared" si="87"/>
        <v>12000</v>
      </c>
      <c r="F470" s="13">
        <v>187000</v>
      </c>
    </row>
    <row r="471" spans="1:6">
      <c r="A471" s="9" t="s">
        <v>726</v>
      </c>
      <c r="B471" s="10" t="s">
        <v>99</v>
      </c>
      <c r="C471" s="11">
        <v>2000</v>
      </c>
      <c r="D471" s="11">
        <v>3000</v>
      </c>
      <c r="E471" s="12">
        <f t="shared" si="87"/>
        <v>-1000</v>
      </c>
      <c r="F471" s="13">
        <v>3000</v>
      </c>
    </row>
    <row r="472" spans="1:6">
      <c r="A472" s="9" t="s">
        <v>727</v>
      </c>
      <c r="B472" s="10" t="s">
        <v>16</v>
      </c>
      <c r="C472" s="11">
        <v>192000</v>
      </c>
      <c r="D472" s="11">
        <v>200000</v>
      </c>
      <c r="E472" s="12">
        <f t="shared" si="87"/>
        <v>-8000</v>
      </c>
      <c r="F472" s="13">
        <v>200000</v>
      </c>
    </row>
    <row r="473" spans="1:6">
      <c r="A473" s="9" t="s">
        <v>728</v>
      </c>
      <c r="B473" s="10" t="s">
        <v>18</v>
      </c>
      <c r="C473" s="11">
        <v>546000</v>
      </c>
      <c r="D473" s="11">
        <v>550000</v>
      </c>
      <c r="E473" s="12">
        <f t="shared" si="87"/>
        <v>-4000</v>
      </c>
      <c r="F473" s="13">
        <v>550000</v>
      </c>
    </row>
    <row r="474" spans="1:6">
      <c r="A474" s="9" t="s">
        <v>729</v>
      </c>
      <c r="B474" s="10" t="s">
        <v>730</v>
      </c>
      <c r="C474" s="11">
        <v>33000</v>
      </c>
      <c r="D474" s="11">
        <v>30000</v>
      </c>
      <c r="E474" s="12">
        <f t="shared" si="87"/>
        <v>3000</v>
      </c>
      <c r="F474" s="13">
        <v>30000</v>
      </c>
    </row>
    <row r="475" spans="1:6">
      <c r="A475" s="9" t="s">
        <v>731</v>
      </c>
      <c r="B475" s="10" t="s">
        <v>67</v>
      </c>
      <c r="C475" s="11">
        <v>11000</v>
      </c>
      <c r="D475" s="11">
        <v>11000</v>
      </c>
      <c r="E475" s="12">
        <f t="shared" si="87"/>
        <v>0</v>
      </c>
      <c r="F475" s="13">
        <v>11000</v>
      </c>
    </row>
    <row r="476" spans="1:6">
      <c r="A476" s="9" t="s">
        <v>732</v>
      </c>
      <c r="B476" s="10" t="s">
        <v>733</v>
      </c>
      <c r="C476" s="11">
        <v>3000</v>
      </c>
      <c r="D476" s="11">
        <v>3000</v>
      </c>
      <c r="E476" s="12">
        <f t="shared" si="87"/>
        <v>0</v>
      </c>
      <c r="F476" s="13">
        <v>3000</v>
      </c>
    </row>
    <row r="477" spans="1:6">
      <c r="A477" s="9" t="s">
        <v>734</v>
      </c>
      <c r="B477" s="10" t="s">
        <v>266</v>
      </c>
      <c r="C477" s="11">
        <v>3000</v>
      </c>
      <c r="D477" s="11">
        <v>3000</v>
      </c>
      <c r="E477" s="12">
        <f t="shared" si="87"/>
        <v>0</v>
      </c>
      <c r="F477" s="13">
        <v>3000</v>
      </c>
    </row>
    <row r="478" spans="1:6">
      <c r="A478" s="9" t="s">
        <v>735</v>
      </c>
      <c r="B478" s="10" t="s">
        <v>71</v>
      </c>
      <c r="C478" s="11">
        <v>10000</v>
      </c>
      <c r="D478" s="11">
        <v>9000</v>
      </c>
      <c r="E478" s="12">
        <f t="shared" si="87"/>
        <v>1000</v>
      </c>
      <c r="F478" s="13">
        <v>9000</v>
      </c>
    </row>
    <row r="479" spans="1:6">
      <c r="A479" s="9" t="s">
        <v>736</v>
      </c>
      <c r="B479" s="10" t="s">
        <v>737</v>
      </c>
      <c r="C479" s="11">
        <v>74000</v>
      </c>
      <c r="D479" s="11">
        <v>60000</v>
      </c>
      <c r="E479" s="12">
        <f t="shared" si="87"/>
        <v>14000</v>
      </c>
      <c r="F479" s="13">
        <v>65000</v>
      </c>
    </row>
    <row r="480" spans="1:6">
      <c r="A480" s="9" t="s">
        <v>738</v>
      </c>
      <c r="B480" s="10" t="s">
        <v>739</v>
      </c>
      <c r="C480" s="11">
        <v>45000</v>
      </c>
      <c r="D480" s="11">
        <v>47000</v>
      </c>
      <c r="E480" s="12">
        <f t="shared" si="87"/>
        <v>-2000</v>
      </c>
      <c r="F480" s="13">
        <v>47000</v>
      </c>
    </row>
    <row r="481" spans="1:6">
      <c r="A481" s="9" t="s">
        <v>740</v>
      </c>
      <c r="B481" s="10" t="s">
        <v>741</v>
      </c>
      <c r="C481" s="11">
        <v>8000</v>
      </c>
      <c r="D481" s="11">
        <v>7000</v>
      </c>
      <c r="E481" s="12">
        <f t="shared" si="87"/>
        <v>1000</v>
      </c>
      <c r="F481" s="13">
        <v>9000</v>
      </c>
    </row>
    <row r="482" spans="1:6">
      <c r="A482" s="9" t="s">
        <v>742</v>
      </c>
      <c r="B482" s="10" t="s">
        <v>743</v>
      </c>
      <c r="C482" s="11">
        <v>275000</v>
      </c>
      <c r="D482" s="11">
        <v>257000</v>
      </c>
      <c r="E482" s="12">
        <f t="shared" si="87"/>
        <v>18000</v>
      </c>
      <c r="F482" s="13">
        <v>250000</v>
      </c>
    </row>
    <row r="483" spans="1:6">
      <c r="A483" s="9" t="s">
        <v>744</v>
      </c>
      <c r="B483" s="10" t="s">
        <v>745</v>
      </c>
      <c r="C483" s="11">
        <v>0</v>
      </c>
      <c r="D483" s="11">
        <v>1000</v>
      </c>
      <c r="E483" s="12">
        <f t="shared" si="87"/>
        <v>-1000</v>
      </c>
      <c r="F483" s="13">
        <v>6000</v>
      </c>
    </row>
    <row r="484" spans="1:6">
      <c r="A484" s="9" t="s">
        <v>746</v>
      </c>
      <c r="B484" s="10" t="s">
        <v>747</v>
      </c>
      <c r="C484" s="11">
        <v>222000</v>
      </c>
      <c r="D484" s="11">
        <v>217000</v>
      </c>
      <c r="E484" s="12">
        <f t="shared" si="87"/>
        <v>5000</v>
      </c>
      <c r="F484" s="13">
        <v>172000</v>
      </c>
    </row>
    <row r="485" spans="1:6">
      <c r="A485" s="9" t="s">
        <v>748</v>
      </c>
      <c r="B485" s="10" t="s">
        <v>749</v>
      </c>
      <c r="C485" s="11">
        <v>120000</v>
      </c>
      <c r="D485" s="11">
        <v>95000</v>
      </c>
      <c r="E485" s="12">
        <f t="shared" si="87"/>
        <v>25000</v>
      </c>
      <c r="F485" s="13">
        <v>95000</v>
      </c>
    </row>
    <row r="486" spans="1:6">
      <c r="A486" s="9" t="s">
        <v>750</v>
      </c>
      <c r="B486" s="10" t="s">
        <v>751</v>
      </c>
      <c r="C486" s="11">
        <v>470000</v>
      </c>
      <c r="D486" s="11">
        <v>470000</v>
      </c>
      <c r="E486" s="12">
        <f t="shared" si="87"/>
        <v>0</v>
      </c>
      <c r="F486" s="13">
        <v>470000</v>
      </c>
    </row>
    <row r="487" spans="1:6">
      <c r="A487" s="9" t="s">
        <v>752</v>
      </c>
      <c r="B487" s="10" t="s">
        <v>753</v>
      </c>
      <c r="C487" s="11">
        <v>150000</v>
      </c>
      <c r="D487" s="11">
        <v>150000</v>
      </c>
      <c r="E487" s="12">
        <f t="shared" si="87"/>
        <v>0</v>
      </c>
      <c r="F487" s="13">
        <v>150000</v>
      </c>
    </row>
    <row r="488" spans="1:6">
      <c r="A488" s="9" t="s">
        <v>754</v>
      </c>
      <c r="B488" s="10" t="s">
        <v>755</v>
      </c>
      <c r="C488" s="11">
        <v>8000</v>
      </c>
      <c r="D488" s="11">
        <v>8000</v>
      </c>
      <c r="E488" s="12">
        <f t="shared" si="87"/>
        <v>0</v>
      </c>
      <c r="F488" s="13">
        <v>8000</v>
      </c>
    </row>
    <row r="489" spans="1:6">
      <c r="A489" s="9" t="s">
        <v>756</v>
      </c>
      <c r="B489" s="10" t="s">
        <v>757</v>
      </c>
      <c r="C489" s="11">
        <v>182000</v>
      </c>
      <c r="D489" s="11">
        <v>180000</v>
      </c>
      <c r="E489" s="12">
        <f t="shared" si="87"/>
        <v>2000</v>
      </c>
      <c r="F489" s="13">
        <v>182000</v>
      </c>
    </row>
    <row r="490" spans="1:6">
      <c r="A490" s="9" t="s">
        <v>758</v>
      </c>
      <c r="B490" s="10" t="s">
        <v>759</v>
      </c>
      <c r="C490" s="11">
        <v>0</v>
      </c>
      <c r="D490" s="11">
        <v>15000</v>
      </c>
      <c r="E490" s="12">
        <f t="shared" si="87"/>
        <v>-15000</v>
      </c>
      <c r="F490" s="13">
        <v>15000</v>
      </c>
    </row>
    <row r="491" spans="1:6">
      <c r="A491" s="9" t="s">
        <v>760</v>
      </c>
      <c r="B491" s="10" t="s">
        <v>761</v>
      </c>
      <c r="C491" s="11">
        <v>8000</v>
      </c>
      <c r="D491" s="11">
        <v>10000</v>
      </c>
      <c r="E491" s="12">
        <f t="shared" si="87"/>
        <v>-2000</v>
      </c>
      <c r="F491" s="13">
        <v>8000</v>
      </c>
    </row>
    <row r="492" spans="1:6">
      <c r="A492" s="9" t="s">
        <v>762</v>
      </c>
      <c r="B492" s="10" t="s">
        <v>763</v>
      </c>
      <c r="C492" s="11">
        <v>150000</v>
      </c>
      <c r="D492" s="11">
        <v>150000</v>
      </c>
      <c r="E492" s="12">
        <f t="shared" si="87"/>
        <v>0</v>
      </c>
      <c r="F492" s="13">
        <v>150000</v>
      </c>
    </row>
    <row r="493" spans="1:6">
      <c r="A493" s="9" t="s">
        <v>764</v>
      </c>
      <c r="B493" s="10" t="s">
        <v>765</v>
      </c>
      <c r="C493" s="11">
        <v>110000</v>
      </c>
      <c r="D493" s="11">
        <v>100000</v>
      </c>
      <c r="E493" s="12">
        <f t="shared" si="87"/>
        <v>10000</v>
      </c>
      <c r="F493" s="13">
        <v>60000</v>
      </c>
    </row>
    <row r="494" spans="1:6">
      <c r="A494" s="9" t="s">
        <v>766</v>
      </c>
      <c r="B494" s="10" t="s">
        <v>767</v>
      </c>
      <c r="C494" s="11">
        <v>300000</v>
      </c>
      <c r="D494" s="11">
        <v>0</v>
      </c>
      <c r="E494" s="12">
        <f t="shared" si="87"/>
        <v>300000</v>
      </c>
      <c r="F494" s="13">
        <v>0</v>
      </c>
    </row>
    <row r="495" spans="1:6">
      <c r="A495" s="24" t="s">
        <v>768</v>
      </c>
      <c r="B495" s="25"/>
      <c r="C495" s="14">
        <f>SUM(C468:C494)</f>
        <v>7440000</v>
      </c>
      <c r="D495" s="14">
        <f t="shared" ref="D495:F495" si="88">SUM(D468:D494)</f>
        <v>7243000</v>
      </c>
      <c r="E495" s="14">
        <f t="shared" si="88"/>
        <v>197000</v>
      </c>
      <c r="F495" s="15">
        <f t="shared" si="88"/>
        <v>7075000</v>
      </c>
    </row>
    <row r="496" spans="1:6">
      <c r="A496" s="17"/>
      <c r="B496" s="18" t="s">
        <v>286</v>
      </c>
      <c r="C496" s="14">
        <f>C495+C466+C452+C450+C428+C419+C408+C401+C394+C377+C370+C362+C355+C348+C345+C320+C314+C306+C304+C301+C276</f>
        <v>340316000</v>
      </c>
      <c r="D496" s="14">
        <f t="shared" ref="D496:F496" si="89">D495+D466+D452+D450+D428+D419+D408+D401+D394+D377+D370+D362+D355+D348+D345+D320+D314+D306+D304+D301+D276</f>
        <v>313364000</v>
      </c>
      <c r="E496" s="14">
        <f t="shared" si="89"/>
        <v>26952000</v>
      </c>
      <c r="F496" s="15">
        <f t="shared" si="89"/>
        <v>312821000</v>
      </c>
    </row>
    <row r="497" spans="1:6">
      <c r="A497" s="5" t="s">
        <v>769</v>
      </c>
      <c r="B497" s="6" t="s">
        <v>770</v>
      </c>
      <c r="C497" s="7"/>
      <c r="D497" s="7"/>
      <c r="E497" s="7"/>
      <c r="F497" s="8"/>
    </row>
    <row r="498" spans="1:6">
      <c r="A498" s="9" t="s">
        <v>771</v>
      </c>
      <c r="B498" s="10" t="s">
        <v>772</v>
      </c>
      <c r="C498" s="11">
        <v>500000</v>
      </c>
      <c r="D498" s="11">
        <v>500000</v>
      </c>
      <c r="E498" s="12">
        <f t="shared" ref="E498:E499" si="90">C498-D498</f>
        <v>0</v>
      </c>
      <c r="F498" s="13">
        <v>500000</v>
      </c>
    </row>
    <row r="499" spans="1:6">
      <c r="A499" s="9" t="s">
        <v>773</v>
      </c>
      <c r="B499" s="10" t="s">
        <v>774</v>
      </c>
      <c r="C499" s="11">
        <v>1652000</v>
      </c>
      <c r="D499" s="11">
        <v>1618000</v>
      </c>
      <c r="E499" s="12">
        <f t="shared" si="90"/>
        <v>34000</v>
      </c>
      <c r="F499" s="13">
        <v>1600000</v>
      </c>
    </row>
    <row r="500" spans="1:6">
      <c r="A500" s="24" t="s">
        <v>775</v>
      </c>
      <c r="B500" s="25"/>
      <c r="C500" s="14">
        <f>SUM(C498:C499)</f>
        <v>2152000</v>
      </c>
      <c r="D500" s="14">
        <f t="shared" ref="D500:F500" si="91">SUM(D498:D499)</f>
        <v>2118000</v>
      </c>
      <c r="E500" s="14">
        <f t="shared" si="91"/>
        <v>34000</v>
      </c>
      <c r="F500" s="15">
        <f t="shared" si="91"/>
        <v>2100000</v>
      </c>
    </row>
    <row r="501" spans="1:6">
      <c r="A501" s="9" t="s">
        <v>776</v>
      </c>
      <c r="B501" s="10" t="s">
        <v>777</v>
      </c>
      <c r="C501" s="11">
        <v>0</v>
      </c>
      <c r="D501" s="11">
        <v>14000</v>
      </c>
      <c r="E501" s="12">
        <f t="shared" ref="E501" si="92">C501-D501</f>
        <v>-14000</v>
      </c>
      <c r="F501" s="13">
        <v>14000</v>
      </c>
    </row>
    <row r="502" spans="1:6">
      <c r="A502" s="24" t="s">
        <v>778</v>
      </c>
      <c r="B502" s="25"/>
      <c r="C502" s="14">
        <f>SUM(C501)</f>
        <v>0</v>
      </c>
      <c r="D502" s="14">
        <f t="shared" ref="D502:F502" si="93">SUM(D501)</f>
        <v>14000</v>
      </c>
      <c r="E502" s="14">
        <f t="shared" si="93"/>
        <v>-14000</v>
      </c>
      <c r="F502" s="15">
        <f t="shared" si="93"/>
        <v>14000</v>
      </c>
    </row>
    <row r="503" spans="1:6">
      <c r="A503" s="17"/>
      <c r="B503" s="18" t="s">
        <v>286</v>
      </c>
      <c r="C503" s="14">
        <f>C502+C500</f>
        <v>2152000</v>
      </c>
      <c r="D503" s="14">
        <f t="shared" ref="D503:F503" si="94">D502+D500</f>
        <v>2132000</v>
      </c>
      <c r="E503" s="14">
        <f t="shared" si="94"/>
        <v>20000</v>
      </c>
      <c r="F503" s="15">
        <f t="shared" si="94"/>
        <v>2114000</v>
      </c>
    </row>
    <row r="504" spans="1:6">
      <c r="A504" s="5" t="s">
        <v>779</v>
      </c>
      <c r="B504" s="6" t="s">
        <v>780</v>
      </c>
      <c r="C504" s="7"/>
      <c r="D504" s="7"/>
      <c r="E504" s="7"/>
      <c r="F504" s="8"/>
    </row>
    <row r="505" spans="1:6">
      <c r="A505" s="9" t="s">
        <v>781</v>
      </c>
      <c r="B505" s="10" t="s">
        <v>10</v>
      </c>
      <c r="C505" s="11">
        <v>2770000</v>
      </c>
      <c r="D505" s="11">
        <v>3157000</v>
      </c>
      <c r="E505" s="12">
        <f t="shared" ref="E505:E523" si="95">C505-D505</f>
        <v>-387000</v>
      </c>
      <c r="F505" s="13">
        <v>3059000</v>
      </c>
    </row>
    <row r="506" spans="1:6">
      <c r="A506" s="9" t="s">
        <v>782</v>
      </c>
      <c r="B506" s="10" t="s">
        <v>57</v>
      </c>
      <c r="C506" s="11">
        <v>162000</v>
      </c>
      <c r="D506" s="11">
        <v>145000</v>
      </c>
      <c r="E506" s="12">
        <f t="shared" si="95"/>
        <v>17000</v>
      </c>
      <c r="F506" s="13">
        <v>145000</v>
      </c>
    </row>
    <row r="507" spans="1:6">
      <c r="A507" s="9" t="s">
        <v>783</v>
      </c>
      <c r="B507" s="10" t="s">
        <v>14</v>
      </c>
      <c r="C507" s="11">
        <v>68000</v>
      </c>
      <c r="D507" s="11">
        <v>111000</v>
      </c>
      <c r="E507" s="12">
        <f t="shared" si="95"/>
        <v>-43000</v>
      </c>
      <c r="F507" s="13">
        <v>111000</v>
      </c>
    </row>
    <row r="508" spans="1:6">
      <c r="A508" s="9" t="s">
        <v>784</v>
      </c>
      <c r="B508" s="10" t="s">
        <v>785</v>
      </c>
      <c r="C508" s="11">
        <v>325000</v>
      </c>
      <c r="D508" s="11">
        <v>367000</v>
      </c>
      <c r="E508" s="12">
        <f t="shared" si="95"/>
        <v>-42000</v>
      </c>
      <c r="F508" s="13">
        <v>367000</v>
      </c>
    </row>
    <row r="509" spans="1:6">
      <c r="A509" s="9" t="s">
        <v>786</v>
      </c>
      <c r="B509" s="10" t="s">
        <v>787</v>
      </c>
      <c r="C509" s="11">
        <v>62000</v>
      </c>
      <c r="D509" s="11">
        <v>57000</v>
      </c>
      <c r="E509" s="12">
        <f t="shared" si="95"/>
        <v>5000</v>
      </c>
      <c r="F509" s="13">
        <v>57000</v>
      </c>
    </row>
    <row r="510" spans="1:6">
      <c r="A510" s="9" t="s">
        <v>788</v>
      </c>
      <c r="B510" s="10" t="s">
        <v>789</v>
      </c>
      <c r="C510" s="11">
        <v>22000</v>
      </c>
      <c r="D510" s="11">
        <v>19000</v>
      </c>
      <c r="E510" s="12">
        <f t="shared" si="95"/>
        <v>3000</v>
      </c>
      <c r="F510" s="13">
        <v>19000</v>
      </c>
    </row>
    <row r="511" spans="1:6">
      <c r="A511" s="9" t="s">
        <v>790</v>
      </c>
      <c r="B511" s="10" t="s">
        <v>247</v>
      </c>
      <c r="C511" s="11">
        <v>28000</v>
      </c>
      <c r="D511" s="11">
        <v>28000</v>
      </c>
      <c r="E511" s="12">
        <f t="shared" si="95"/>
        <v>0</v>
      </c>
      <c r="F511" s="13">
        <v>28000</v>
      </c>
    </row>
    <row r="512" spans="1:6">
      <c r="A512" s="9" t="s">
        <v>791</v>
      </c>
      <c r="B512" s="10" t="s">
        <v>71</v>
      </c>
      <c r="C512" s="11">
        <v>4000</v>
      </c>
      <c r="D512" s="11">
        <v>4000</v>
      </c>
      <c r="E512" s="12">
        <f t="shared" si="95"/>
        <v>0</v>
      </c>
      <c r="F512" s="13">
        <v>4000</v>
      </c>
    </row>
    <row r="513" spans="1:6">
      <c r="A513" s="9" t="s">
        <v>792</v>
      </c>
      <c r="B513" s="10" t="s">
        <v>73</v>
      </c>
      <c r="C513" s="11">
        <v>4000</v>
      </c>
      <c r="D513" s="11">
        <v>4000</v>
      </c>
      <c r="E513" s="12">
        <f t="shared" si="95"/>
        <v>0</v>
      </c>
      <c r="F513" s="13">
        <v>4000</v>
      </c>
    </row>
    <row r="514" spans="1:6">
      <c r="A514" s="9" t="s">
        <v>793</v>
      </c>
      <c r="B514" s="10" t="s">
        <v>28</v>
      </c>
      <c r="C514" s="11">
        <v>110000</v>
      </c>
      <c r="D514" s="11">
        <v>90000</v>
      </c>
      <c r="E514" s="12">
        <f t="shared" si="95"/>
        <v>20000</v>
      </c>
      <c r="F514" s="13">
        <v>120000</v>
      </c>
    </row>
    <row r="515" spans="1:6">
      <c r="A515" s="9" t="s">
        <v>794</v>
      </c>
      <c r="B515" s="10" t="s">
        <v>30</v>
      </c>
      <c r="C515" s="11">
        <v>84000</v>
      </c>
      <c r="D515" s="11">
        <v>144000</v>
      </c>
      <c r="E515" s="12">
        <f t="shared" si="95"/>
        <v>-60000</v>
      </c>
      <c r="F515" s="13">
        <v>54000</v>
      </c>
    </row>
    <row r="516" spans="1:6">
      <c r="A516" s="9" t="s">
        <v>795</v>
      </c>
      <c r="B516" s="10" t="s">
        <v>796</v>
      </c>
      <c r="C516" s="11">
        <v>13000</v>
      </c>
      <c r="D516" s="11">
        <v>13000</v>
      </c>
      <c r="E516" s="12">
        <f t="shared" si="95"/>
        <v>0</v>
      </c>
      <c r="F516" s="13">
        <v>13000</v>
      </c>
    </row>
    <row r="517" spans="1:6">
      <c r="A517" s="9" t="s">
        <v>797</v>
      </c>
      <c r="B517" s="10" t="s">
        <v>798</v>
      </c>
      <c r="C517" s="11">
        <v>100000</v>
      </c>
      <c r="D517" s="11">
        <v>70000</v>
      </c>
      <c r="E517" s="12">
        <f t="shared" si="95"/>
        <v>30000</v>
      </c>
      <c r="F517" s="13">
        <v>100000</v>
      </c>
    </row>
    <row r="518" spans="1:6">
      <c r="A518" s="9" t="s">
        <v>799</v>
      </c>
      <c r="B518" s="10" t="s">
        <v>800</v>
      </c>
      <c r="C518" s="11">
        <v>265000</v>
      </c>
      <c r="D518" s="11">
        <v>168000</v>
      </c>
      <c r="E518" s="12">
        <f t="shared" si="95"/>
        <v>97000</v>
      </c>
      <c r="F518" s="13">
        <v>168000</v>
      </c>
    </row>
    <row r="519" spans="1:6">
      <c r="A519" s="9" t="s">
        <v>801</v>
      </c>
      <c r="B519" s="10" t="s">
        <v>802</v>
      </c>
      <c r="C519" s="11">
        <v>720000</v>
      </c>
      <c r="D519" s="11">
        <v>720000</v>
      </c>
      <c r="E519" s="12">
        <f t="shared" si="95"/>
        <v>0</v>
      </c>
      <c r="F519" s="13">
        <v>720000</v>
      </c>
    </row>
    <row r="520" spans="1:6">
      <c r="A520" s="9" t="s">
        <v>803</v>
      </c>
      <c r="B520" s="10" t="s">
        <v>804</v>
      </c>
      <c r="C520" s="11">
        <v>5000</v>
      </c>
      <c r="D520" s="11">
        <v>5000</v>
      </c>
      <c r="E520" s="12">
        <f t="shared" si="95"/>
        <v>0</v>
      </c>
      <c r="F520" s="13">
        <v>5000</v>
      </c>
    </row>
    <row r="521" spans="1:6">
      <c r="A521" s="9" t="s">
        <v>805</v>
      </c>
      <c r="B521" s="10" t="s">
        <v>806</v>
      </c>
      <c r="C521" s="11">
        <v>835000</v>
      </c>
      <c r="D521" s="11">
        <v>835000</v>
      </c>
      <c r="E521" s="12">
        <f t="shared" si="95"/>
        <v>0</v>
      </c>
      <c r="F521" s="13">
        <v>835000</v>
      </c>
    </row>
    <row r="522" spans="1:6">
      <c r="A522" s="9" t="s">
        <v>807</v>
      </c>
      <c r="B522" s="10" t="s">
        <v>808</v>
      </c>
      <c r="C522" s="11">
        <v>3338000</v>
      </c>
      <c r="D522" s="11">
        <v>3318000</v>
      </c>
      <c r="E522" s="12">
        <f t="shared" si="95"/>
        <v>20000</v>
      </c>
      <c r="F522" s="13">
        <v>3318000</v>
      </c>
    </row>
    <row r="523" spans="1:6">
      <c r="A523" s="9" t="s">
        <v>809</v>
      </c>
      <c r="B523" s="10" t="s">
        <v>2821</v>
      </c>
      <c r="C523" s="11">
        <v>1400000</v>
      </c>
      <c r="D523" s="11">
        <v>1400000</v>
      </c>
      <c r="E523" s="12">
        <f t="shared" si="95"/>
        <v>0</v>
      </c>
      <c r="F523" s="13">
        <v>1400000</v>
      </c>
    </row>
    <row r="524" spans="1:6">
      <c r="A524" s="24" t="s">
        <v>810</v>
      </c>
      <c r="B524" s="25"/>
      <c r="C524" s="14">
        <f>SUM(C505:C523)</f>
        <v>10315000</v>
      </c>
      <c r="D524" s="14">
        <f t="shared" ref="D524:F524" si="96">SUM(D505:D523)</f>
        <v>10655000</v>
      </c>
      <c r="E524" s="14">
        <f t="shared" si="96"/>
        <v>-340000</v>
      </c>
      <c r="F524" s="15">
        <f t="shared" si="96"/>
        <v>10527000</v>
      </c>
    </row>
    <row r="525" spans="1:6">
      <c r="A525" s="5" t="s">
        <v>811</v>
      </c>
      <c r="B525" s="6" t="s">
        <v>812</v>
      </c>
      <c r="C525" s="7"/>
      <c r="D525" s="7"/>
      <c r="E525" s="7"/>
      <c r="F525" s="8"/>
    </row>
    <row r="526" spans="1:6">
      <c r="A526" s="9" t="s">
        <v>813</v>
      </c>
      <c r="B526" s="10" t="s">
        <v>814</v>
      </c>
      <c r="C526" s="11">
        <v>1437000</v>
      </c>
      <c r="D526" s="11">
        <v>1416000</v>
      </c>
      <c r="E526" s="12">
        <f t="shared" ref="E526:E529" si="97">C526-D526</f>
        <v>21000</v>
      </c>
      <c r="F526" s="13">
        <v>1372000</v>
      </c>
    </row>
    <row r="527" spans="1:6">
      <c r="A527" s="9" t="s">
        <v>815</v>
      </c>
      <c r="B527" s="10" t="s">
        <v>12</v>
      </c>
      <c r="C527" s="11">
        <v>76000</v>
      </c>
      <c r="D527" s="11">
        <v>68000</v>
      </c>
      <c r="E527" s="12">
        <f t="shared" si="97"/>
        <v>8000</v>
      </c>
      <c r="F527" s="13">
        <v>68000</v>
      </c>
    </row>
    <row r="528" spans="1:6">
      <c r="A528" s="9" t="s">
        <v>816</v>
      </c>
      <c r="B528" s="10" t="s">
        <v>14</v>
      </c>
      <c r="C528" s="11">
        <v>33000</v>
      </c>
      <c r="D528" s="11">
        <v>27000</v>
      </c>
      <c r="E528" s="12">
        <f t="shared" si="97"/>
        <v>6000</v>
      </c>
      <c r="F528" s="13">
        <v>27000</v>
      </c>
    </row>
    <row r="529" spans="1:6">
      <c r="A529" s="9" t="s">
        <v>817</v>
      </c>
      <c r="B529" s="10" t="s">
        <v>18</v>
      </c>
      <c r="C529" s="11">
        <v>219000</v>
      </c>
      <c r="D529" s="11">
        <v>206000</v>
      </c>
      <c r="E529" s="12">
        <f t="shared" si="97"/>
        <v>13000</v>
      </c>
      <c r="F529" s="13">
        <v>206000</v>
      </c>
    </row>
    <row r="530" spans="1:6">
      <c r="A530" s="24" t="s">
        <v>818</v>
      </c>
      <c r="B530" s="25"/>
      <c r="C530" s="14">
        <f>SUM(C526:C529)</f>
        <v>1765000</v>
      </c>
      <c r="D530" s="14">
        <f t="shared" ref="D530:F530" si="98">SUM(D526:D529)</f>
        <v>1717000</v>
      </c>
      <c r="E530" s="14">
        <f t="shared" si="98"/>
        <v>48000</v>
      </c>
      <c r="F530" s="15">
        <f t="shared" si="98"/>
        <v>1673000</v>
      </c>
    </row>
    <row r="531" spans="1:6">
      <c r="A531" s="5" t="s">
        <v>819</v>
      </c>
      <c r="B531" s="6" t="s">
        <v>820</v>
      </c>
      <c r="C531" s="7"/>
      <c r="D531" s="7"/>
      <c r="E531" s="7"/>
      <c r="F531" s="8"/>
    </row>
    <row r="532" spans="1:6">
      <c r="A532" s="9" t="s">
        <v>821</v>
      </c>
      <c r="B532" s="10" t="s">
        <v>55</v>
      </c>
      <c r="C532" s="11">
        <v>5273000</v>
      </c>
      <c r="D532" s="11">
        <v>5560000</v>
      </c>
      <c r="E532" s="12">
        <f t="shared" ref="E532:E538" si="99">C532-D532</f>
        <v>-287000</v>
      </c>
      <c r="F532" s="13">
        <v>4843000</v>
      </c>
    </row>
    <row r="533" spans="1:6">
      <c r="A533" s="9" t="s">
        <v>822</v>
      </c>
      <c r="B533" s="10" t="s">
        <v>12</v>
      </c>
      <c r="C533" s="11">
        <v>221000</v>
      </c>
      <c r="D533" s="11">
        <v>198000</v>
      </c>
      <c r="E533" s="12">
        <f t="shared" si="99"/>
        <v>23000</v>
      </c>
      <c r="F533" s="13">
        <v>198000</v>
      </c>
    </row>
    <row r="534" spans="1:6">
      <c r="A534" s="9" t="s">
        <v>823</v>
      </c>
      <c r="B534" s="10" t="s">
        <v>14</v>
      </c>
      <c r="C534" s="11">
        <v>149000</v>
      </c>
      <c r="D534" s="11">
        <v>128000</v>
      </c>
      <c r="E534" s="12">
        <f t="shared" si="99"/>
        <v>21000</v>
      </c>
      <c r="F534" s="13">
        <v>128000</v>
      </c>
    </row>
    <row r="535" spans="1:6">
      <c r="A535" s="9" t="s">
        <v>824</v>
      </c>
      <c r="B535" s="10" t="s">
        <v>18</v>
      </c>
      <c r="C535" s="11">
        <v>709000</v>
      </c>
      <c r="D535" s="11">
        <v>679000</v>
      </c>
      <c r="E535" s="12">
        <f t="shared" si="99"/>
        <v>30000</v>
      </c>
      <c r="F535" s="13">
        <v>679000</v>
      </c>
    </row>
    <row r="536" spans="1:6">
      <c r="A536" s="9" t="s">
        <v>825</v>
      </c>
      <c r="B536" s="10" t="s">
        <v>332</v>
      </c>
      <c r="C536" s="11">
        <v>5000</v>
      </c>
      <c r="D536" s="11">
        <v>5000</v>
      </c>
      <c r="E536" s="12">
        <f t="shared" si="99"/>
        <v>0</v>
      </c>
      <c r="F536" s="13">
        <v>5000</v>
      </c>
    </row>
    <row r="537" spans="1:6">
      <c r="A537" s="9" t="s">
        <v>826</v>
      </c>
      <c r="B537" s="10" t="s">
        <v>78</v>
      </c>
      <c r="C537" s="11">
        <v>366000</v>
      </c>
      <c r="D537" s="11">
        <v>742000</v>
      </c>
      <c r="E537" s="12">
        <f t="shared" si="99"/>
        <v>-376000</v>
      </c>
      <c r="F537" s="13">
        <v>325000</v>
      </c>
    </row>
    <row r="538" spans="1:6">
      <c r="A538" s="9" t="s">
        <v>827</v>
      </c>
      <c r="B538" s="10" t="s">
        <v>828</v>
      </c>
      <c r="C538" s="11">
        <v>5000</v>
      </c>
      <c r="D538" s="11">
        <v>5000</v>
      </c>
      <c r="E538" s="12">
        <f t="shared" si="99"/>
        <v>0</v>
      </c>
      <c r="F538" s="13">
        <v>5000</v>
      </c>
    </row>
    <row r="539" spans="1:6">
      <c r="A539" s="24" t="s">
        <v>829</v>
      </c>
      <c r="B539" s="25"/>
      <c r="C539" s="14">
        <f>SUM(C532:C538)</f>
        <v>6728000</v>
      </c>
      <c r="D539" s="14">
        <f t="shared" ref="D539:F539" si="100">SUM(D532:D538)</f>
        <v>7317000</v>
      </c>
      <c r="E539" s="14">
        <f t="shared" si="100"/>
        <v>-589000</v>
      </c>
      <c r="F539" s="15">
        <f t="shared" si="100"/>
        <v>6183000</v>
      </c>
    </row>
    <row r="540" spans="1:6">
      <c r="A540" s="5" t="s">
        <v>830</v>
      </c>
      <c r="B540" s="6" t="s">
        <v>831</v>
      </c>
      <c r="C540" s="7"/>
      <c r="D540" s="7"/>
      <c r="E540" s="7"/>
      <c r="F540" s="8"/>
    </row>
    <row r="541" spans="1:6">
      <c r="A541" s="9" t="s">
        <v>832</v>
      </c>
      <c r="B541" s="10" t="s">
        <v>814</v>
      </c>
      <c r="C541" s="11">
        <v>370000</v>
      </c>
      <c r="D541" s="11">
        <v>383000</v>
      </c>
      <c r="E541" s="12">
        <f t="shared" ref="E541:E544" si="101">C541-D541</f>
        <v>-13000</v>
      </c>
      <c r="F541" s="13">
        <v>371000</v>
      </c>
    </row>
    <row r="542" spans="1:6">
      <c r="A542" s="9" t="s">
        <v>833</v>
      </c>
      <c r="B542" s="10" t="s">
        <v>12</v>
      </c>
      <c r="C542" s="11">
        <v>25000</v>
      </c>
      <c r="D542" s="11">
        <v>22000</v>
      </c>
      <c r="E542" s="12">
        <f t="shared" si="101"/>
        <v>3000</v>
      </c>
      <c r="F542" s="13">
        <v>22000</v>
      </c>
    </row>
    <row r="543" spans="1:6">
      <c r="A543" s="9" t="s">
        <v>834</v>
      </c>
      <c r="B543" s="10" t="s">
        <v>14</v>
      </c>
      <c r="C543" s="11">
        <v>6000</v>
      </c>
      <c r="D543" s="11">
        <v>9000</v>
      </c>
      <c r="E543" s="12">
        <f t="shared" si="101"/>
        <v>-3000</v>
      </c>
      <c r="F543" s="13">
        <v>9000</v>
      </c>
    </row>
    <row r="544" spans="1:6">
      <c r="A544" s="9" t="s">
        <v>835</v>
      </c>
      <c r="B544" s="10" t="s">
        <v>18</v>
      </c>
      <c r="C544" s="11">
        <v>55000</v>
      </c>
      <c r="D544" s="11">
        <v>46000</v>
      </c>
      <c r="E544" s="12">
        <f t="shared" si="101"/>
        <v>9000</v>
      </c>
      <c r="F544" s="13">
        <v>46000</v>
      </c>
    </row>
    <row r="545" spans="1:6">
      <c r="A545" s="24" t="s">
        <v>836</v>
      </c>
      <c r="B545" s="25"/>
      <c r="C545" s="14">
        <f>SUM(C541:C544)</f>
        <v>456000</v>
      </c>
      <c r="D545" s="14">
        <f t="shared" ref="D545:F545" si="102">SUM(D541:D544)</f>
        <v>460000</v>
      </c>
      <c r="E545" s="14">
        <f t="shared" si="102"/>
        <v>-4000</v>
      </c>
      <c r="F545" s="15">
        <f t="shared" si="102"/>
        <v>448000</v>
      </c>
    </row>
    <row r="546" spans="1:6">
      <c r="A546" s="5" t="s">
        <v>837</v>
      </c>
      <c r="B546" s="6" t="s">
        <v>838</v>
      </c>
      <c r="C546" s="7"/>
      <c r="D546" s="7"/>
      <c r="E546" s="7"/>
      <c r="F546" s="8"/>
    </row>
    <row r="547" spans="1:6">
      <c r="A547" s="9" t="s">
        <v>839</v>
      </c>
      <c r="B547" s="10" t="s">
        <v>10</v>
      </c>
      <c r="C547" s="11">
        <v>9914000</v>
      </c>
      <c r="D547" s="11">
        <v>10430000</v>
      </c>
      <c r="E547" s="12">
        <f t="shared" ref="E547:E556" si="103">C547-D547</f>
        <v>-516000</v>
      </c>
      <c r="F547" s="13">
        <v>10194000</v>
      </c>
    </row>
    <row r="548" spans="1:6">
      <c r="A548" s="9" t="s">
        <v>840</v>
      </c>
      <c r="B548" s="10" t="s">
        <v>57</v>
      </c>
      <c r="C548" s="11">
        <v>510000</v>
      </c>
      <c r="D548" s="11">
        <v>458000</v>
      </c>
      <c r="E548" s="12">
        <f t="shared" si="103"/>
        <v>52000</v>
      </c>
      <c r="F548" s="13">
        <v>458000</v>
      </c>
    </row>
    <row r="549" spans="1:6">
      <c r="A549" s="9" t="s">
        <v>841</v>
      </c>
      <c r="B549" s="10" t="s">
        <v>842</v>
      </c>
      <c r="C549" s="11">
        <v>315000</v>
      </c>
      <c r="D549" s="11">
        <v>287000</v>
      </c>
      <c r="E549" s="12">
        <f t="shared" si="103"/>
        <v>28000</v>
      </c>
      <c r="F549" s="13">
        <v>287000</v>
      </c>
    </row>
    <row r="550" spans="1:6">
      <c r="A550" s="9" t="s">
        <v>843</v>
      </c>
      <c r="B550" s="10" t="s">
        <v>16</v>
      </c>
      <c r="C550" s="11">
        <v>168000</v>
      </c>
      <c r="D550" s="11">
        <v>206000</v>
      </c>
      <c r="E550" s="12">
        <f t="shared" si="103"/>
        <v>-38000</v>
      </c>
      <c r="F550" s="13">
        <v>206000</v>
      </c>
    </row>
    <row r="551" spans="1:6">
      <c r="A551" s="9" t="s">
        <v>844</v>
      </c>
      <c r="B551" s="10" t="s">
        <v>18</v>
      </c>
      <c r="C551" s="11">
        <v>1521000</v>
      </c>
      <c r="D551" s="11">
        <v>1468000</v>
      </c>
      <c r="E551" s="12">
        <f t="shared" si="103"/>
        <v>53000</v>
      </c>
      <c r="F551" s="13">
        <v>1468000</v>
      </c>
    </row>
    <row r="552" spans="1:6">
      <c r="A552" s="9" t="s">
        <v>845</v>
      </c>
      <c r="B552" s="10" t="s">
        <v>846</v>
      </c>
      <c r="C552" s="11">
        <v>94000</v>
      </c>
      <c r="D552" s="11">
        <v>97000</v>
      </c>
      <c r="E552" s="12">
        <f t="shared" si="103"/>
        <v>-3000</v>
      </c>
      <c r="F552" s="13">
        <v>97000</v>
      </c>
    </row>
    <row r="553" spans="1:6">
      <c r="A553" s="9" t="s">
        <v>847</v>
      </c>
      <c r="B553" s="10" t="s">
        <v>848</v>
      </c>
      <c r="C553" s="11">
        <v>70000</v>
      </c>
      <c r="D553" s="11">
        <v>60000</v>
      </c>
      <c r="E553" s="12">
        <f t="shared" si="103"/>
        <v>10000</v>
      </c>
      <c r="F553" s="13">
        <v>60000</v>
      </c>
    </row>
    <row r="554" spans="1:6">
      <c r="A554" s="9" t="s">
        <v>849</v>
      </c>
      <c r="B554" s="10" t="s">
        <v>299</v>
      </c>
      <c r="C554" s="11">
        <v>0</v>
      </c>
      <c r="D554" s="11">
        <v>65000</v>
      </c>
      <c r="E554" s="12">
        <f t="shared" si="103"/>
        <v>-65000</v>
      </c>
      <c r="F554" s="13">
        <v>0</v>
      </c>
    </row>
    <row r="555" spans="1:6">
      <c r="A555" s="9" t="s">
        <v>850</v>
      </c>
      <c r="B555" s="10" t="s">
        <v>851</v>
      </c>
      <c r="C555" s="11">
        <v>72000</v>
      </c>
      <c r="D555" s="11">
        <v>44000</v>
      </c>
      <c r="E555" s="12">
        <f t="shared" si="103"/>
        <v>28000</v>
      </c>
      <c r="F555" s="13">
        <v>54000</v>
      </c>
    </row>
    <row r="556" spans="1:6">
      <c r="A556" s="9" t="s">
        <v>852</v>
      </c>
      <c r="B556" s="10" t="s">
        <v>848</v>
      </c>
      <c r="C556" s="11">
        <v>12000</v>
      </c>
      <c r="D556" s="11">
        <v>18000</v>
      </c>
      <c r="E556" s="12">
        <f t="shared" si="103"/>
        <v>-6000</v>
      </c>
      <c r="F556" s="13">
        <v>18000</v>
      </c>
    </row>
    <row r="557" spans="1:6">
      <c r="A557" s="24" t="s">
        <v>853</v>
      </c>
      <c r="B557" s="25"/>
      <c r="C557" s="14">
        <f>SUM(C547:C556)</f>
        <v>12676000</v>
      </c>
      <c r="D557" s="14">
        <f t="shared" ref="D557:F557" si="104">SUM(D547:D556)</f>
        <v>13133000</v>
      </c>
      <c r="E557" s="14">
        <f t="shared" si="104"/>
        <v>-457000</v>
      </c>
      <c r="F557" s="15">
        <f t="shared" si="104"/>
        <v>12842000</v>
      </c>
    </row>
    <row r="558" spans="1:6">
      <c r="A558" s="5" t="s">
        <v>854</v>
      </c>
      <c r="B558" s="6" t="s">
        <v>855</v>
      </c>
      <c r="C558" s="7"/>
      <c r="D558" s="7"/>
      <c r="E558" s="7"/>
      <c r="F558" s="8"/>
    </row>
    <row r="559" spans="1:6">
      <c r="A559" s="9" t="s">
        <v>856</v>
      </c>
      <c r="B559" s="10" t="s">
        <v>161</v>
      </c>
      <c r="C559" s="11">
        <v>2693000</v>
      </c>
      <c r="D559" s="11">
        <v>2639000</v>
      </c>
      <c r="E559" s="12">
        <f t="shared" ref="E559:E566" si="105">C559-D559</f>
        <v>54000</v>
      </c>
      <c r="F559" s="13">
        <v>2594000</v>
      </c>
    </row>
    <row r="560" spans="1:6">
      <c r="A560" s="9" t="s">
        <v>857</v>
      </c>
      <c r="B560" s="10" t="s">
        <v>57</v>
      </c>
      <c r="C560" s="11">
        <v>120000</v>
      </c>
      <c r="D560" s="11">
        <v>108000</v>
      </c>
      <c r="E560" s="12">
        <f t="shared" si="105"/>
        <v>12000</v>
      </c>
      <c r="F560" s="13">
        <v>108000</v>
      </c>
    </row>
    <row r="561" spans="1:6">
      <c r="A561" s="9" t="s">
        <v>858</v>
      </c>
      <c r="B561" s="10" t="s">
        <v>14</v>
      </c>
      <c r="C561" s="11">
        <v>79000</v>
      </c>
      <c r="D561" s="11">
        <v>85000</v>
      </c>
      <c r="E561" s="12">
        <f t="shared" si="105"/>
        <v>-6000</v>
      </c>
      <c r="F561" s="13">
        <v>85000</v>
      </c>
    </row>
    <row r="562" spans="1:6">
      <c r="A562" s="9" t="s">
        <v>859</v>
      </c>
      <c r="B562" s="10" t="s">
        <v>149</v>
      </c>
      <c r="C562" s="11">
        <v>14000</v>
      </c>
      <c r="D562" s="11">
        <v>35000</v>
      </c>
      <c r="E562" s="12">
        <f t="shared" si="105"/>
        <v>-21000</v>
      </c>
      <c r="F562" s="13">
        <v>35000</v>
      </c>
    </row>
    <row r="563" spans="1:6">
      <c r="A563" s="9" t="s">
        <v>860</v>
      </c>
      <c r="B563" s="10" t="s">
        <v>18</v>
      </c>
      <c r="C563" s="11">
        <v>369000</v>
      </c>
      <c r="D563" s="11">
        <v>318000</v>
      </c>
      <c r="E563" s="12">
        <f t="shared" si="105"/>
        <v>51000</v>
      </c>
      <c r="F563" s="13">
        <v>318000</v>
      </c>
    </row>
    <row r="564" spans="1:6">
      <c r="A564" s="9" t="s">
        <v>861</v>
      </c>
      <c r="B564" s="10" t="s">
        <v>299</v>
      </c>
      <c r="C564" s="11">
        <v>86000</v>
      </c>
      <c r="D564" s="11">
        <v>38000</v>
      </c>
      <c r="E564" s="12">
        <f t="shared" si="105"/>
        <v>48000</v>
      </c>
      <c r="F564" s="13">
        <v>0</v>
      </c>
    </row>
    <row r="565" spans="1:6">
      <c r="A565" s="9" t="s">
        <v>862</v>
      </c>
      <c r="B565" s="10" t="s">
        <v>863</v>
      </c>
      <c r="C565" s="11">
        <v>140000</v>
      </c>
      <c r="D565" s="11">
        <v>95000</v>
      </c>
      <c r="E565" s="12">
        <f t="shared" si="105"/>
        <v>45000</v>
      </c>
      <c r="F565" s="13">
        <v>25000</v>
      </c>
    </row>
    <row r="566" spans="1:6">
      <c r="A566" s="9" t="s">
        <v>864</v>
      </c>
      <c r="B566" s="10" t="s">
        <v>865</v>
      </c>
      <c r="C566" s="11">
        <v>22000</v>
      </c>
      <c r="D566" s="11">
        <v>16000</v>
      </c>
      <c r="E566" s="12">
        <f t="shared" si="105"/>
        <v>6000</v>
      </c>
      <c r="F566" s="13">
        <v>16000</v>
      </c>
    </row>
    <row r="567" spans="1:6">
      <c r="A567" s="24" t="s">
        <v>866</v>
      </c>
      <c r="B567" s="25"/>
      <c r="C567" s="14">
        <f>SUM(C559:C566)</f>
        <v>3523000</v>
      </c>
      <c r="D567" s="14">
        <f t="shared" ref="D567:F567" si="106">SUM(D559:D566)</f>
        <v>3334000</v>
      </c>
      <c r="E567" s="14">
        <f t="shared" si="106"/>
        <v>189000</v>
      </c>
      <c r="F567" s="15">
        <f t="shared" si="106"/>
        <v>3181000</v>
      </c>
    </row>
    <row r="568" spans="1:6">
      <c r="A568" s="5" t="s">
        <v>867</v>
      </c>
      <c r="B568" s="6" t="s">
        <v>868</v>
      </c>
      <c r="C568" s="7"/>
      <c r="D568" s="7"/>
      <c r="E568" s="7"/>
      <c r="F568" s="8"/>
    </row>
    <row r="569" spans="1:6">
      <c r="A569" s="9" t="s">
        <v>869</v>
      </c>
      <c r="B569" s="10" t="s">
        <v>814</v>
      </c>
      <c r="C569" s="11">
        <v>1354000</v>
      </c>
      <c r="D569" s="11">
        <v>1503000</v>
      </c>
      <c r="E569" s="12">
        <f t="shared" ref="E569:E572" si="107">C569-D569</f>
        <v>-149000</v>
      </c>
      <c r="F569" s="13">
        <v>1456000</v>
      </c>
    </row>
    <row r="570" spans="1:6">
      <c r="A570" s="9" t="s">
        <v>870</v>
      </c>
      <c r="B570" s="10" t="s">
        <v>57</v>
      </c>
      <c r="C570" s="11">
        <v>72000</v>
      </c>
      <c r="D570" s="11">
        <v>65000</v>
      </c>
      <c r="E570" s="12">
        <f t="shared" si="107"/>
        <v>7000</v>
      </c>
      <c r="F570" s="13">
        <v>65000</v>
      </c>
    </row>
    <row r="571" spans="1:6">
      <c r="A571" s="9" t="s">
        <v>871</v>
      </c>
      <c r="B571" s="10" t="s">
        <v>14</v>
      </c>
      <c r="C571" s="11">
        <v>47000</v>
      </c>
      <c r="D571" s="11">
        <v>47000</v>
      </c>
      <c r="E571" s="12">
        <f t="shared" si="107"/>
        <v>0</v>
      </c>
      <c r="F571" s="13">
        <v>47000</v>
      </c>
    </row>
    <row r="572" spans="1:6">
      <c r="A572" s="9" t="s">
        <v>872</v>
      </c>
      <c r="B572" s="10" t="s">
        <v>18</v>
      </c>
      <c r="C572" s="11">
        <v>177000</v>
      </c>
      <c r="D572" s="11">
        <v>189000</v>
      </c>
      <c r="E572" s="12">
        <f t="shared" si="107"/>
        <v>-12000</v>
      </c>
      <c r="F572" s="13">
        <v>189000</v>
      </c>
    </row>
    <row r="573" spans="1:6">
      <c r="A573" s="24" t="s">
        <v>873</v>
      </c>
      <c r="B573" s="25"/>
      <c r="C573" s="14">
        <f>SUM(C569:C572)</f>
        <v>1650000</v>
      </c>
      <c r="D573" s="14">
        <f t="shared" ref="D573:F573" si="108">SUM(D569:D572)</f>
        <v>1804000</v>
      </c>
      <c r="E573" s="14">
        <f t="shared" si="108"/>
        <v>-154000</v>
      </c>
      <c r="F573" s="15">
        <f t="shared" si="108"/>
        <v>1757000</v>
      </c>
    </row>
    <row r="574" spans="1:6">
      <c r="A574" s="5" t="s">
        <v>874</v>
      </c>
      <c r="B574" s="6" t="s">
        <v>875</v>
      </c>
      <c r="C574" s="7"/>
      <c r="D574" s="7"/>
      <c r="E574" s="7"/>
      <c r="F574" s="8"/>
    </row>
    <row r="575" spans="1:6">
      <c r="A575" s="9" t="s">
        <v>876</v>
      </c>
      <c r="B575" s="10" t="s">
        <v>814</v>
      </c>
      <c r="C575" s="11">
        <v>1735000</v>
      </c>
      <c r="D575" s="11">
        <v>1309000</v>
      </c>
      <c r="E575" s="12">
        <f t="shared" ref="E575:E580" si="109">C575-D575</f>
        <v>426000</v>
      </c>
      <c r="F575" s="13">
        <v>1701000</v>
      </c>
    </row>
    <row r="576" spans="1:6">
      <c r="A576" s="9" t="s">
        <v>877</v>
      </c>
      <c r="B576" s="10" t="s">
        <v>57</v>
      </c>
      <c r="C576" s="11">
        <v>119000</v>
      </c>
      <c r="D576" s="11">
        <v>107000</v>
      </c>
      <c r="E576" s="12">
        <f t="shared" si="109"/>
        <v>12000</v>
      </c>
      <c r="F576" s="13">
        <v>107000</v>
      </c>
    </row>
    <row r="577" spans="1:6">
      <c r="A577" s="9" t="s">
        <v>878</v>
      </c>
      <c r="B577" s="10" t="s">
        <v>14</v>
      </c>
      <c r="C577" s="11">
        <v>69000</v>
      </c>
      <c r="D577" s="11">
        <v>42000</v>
      </c>
      <c r="E577" s="12">
        <f t="shared" si="109"/>
        <v>27000</v>
      </c>
      <c r="F577" s="13">
        <v>42000</v>
      </c>
    </row>
    <row r="578" spans="1:6">
      <c r="A578" s="9" t="s">
        <v>879</v>
      </c>
      <c r="B578" s="10" t="s">
        <v>18</v>
      </c>
      <c r="C578" s="11">
        <v>229000</v>
      </c>
      <c r="D578" s="11">
        <v>236000</v>
      </c>
      <c r="E578" s="12">
        <f t="shared" si="109"/>
        <v>-7000</v>
      </c>
      <c r="F578" s="13">
        <v>236000</v>
      </c>
    </row>
    <row r="579" spans="1:6">
      <c r="A579" s="9" t="s">
        <v>880</v>
      </c>
      <c r="B579" s="10" t="s">
        <v>881</v>
      </c>
      <c r="C579" s="11">
        <v>45000</v>
      </c>
      <c r="D579" s="11">
        <v>42000</v>
      </c>
      <c r="E579" s="12">
        <f t="shared" si="109"/>
        <v>3000</v>
      </c>
      <c r="F579" s="13">
        <v>42000</v>
      </c>
    </row>
    <row r="580" spans="1:6">
      <c r="A580" s="9" t="s">
        <v>882</v>
      </c>
      <c r="B580" s="10" t="s">
        <v>883</v>
      </c>
      <c r="C580" s="11">
        <v>15000</v>
      </c>
      <c r="D580" s="11">
        <v>13000</v>
      </c>
      <c r="E580" s="12">
        <f t="shared" si="109"/>
        <v>2000</v>
      </c>
      <c r="F580" s="13">
        <v>13000</v>
      </c>
    </row>
    <row r="581" spans="1:6">
      <c r="A581" s="24" t="s">
        <v>884</v>
      </c>
      <c r="B581" s="25"/>
      <c r="C581" s="14">
        <f>SUM(C575:C580)</f>
        <v>2212000</v>
      </c>
      <c r="D581" s="14">
        <f t="shared" ref="D581:F581" si="110">SUM(D575:D580)</f>
        <v>1749000</v>
      </c>
      <c r="E581" s="14">
        <f t="shared" si="110"/>
        <v>463000</v>
      </c>
      <c r="F581" s="15">
        <f t="shared" si="110"/>
        <v>2141000</v>
      </c>
    </row>
    <row r="582" spans="1:6">
      <c r="A582" s="17"/>
      <c r="B582" s="18" t="s">
        <v>286</v>
      </c>
      <c r="C582" s="14">
        <f>C581+C573+C567+C557+C545+C539+C530+C524</f>
        <v>39325000</v>
      </c>
      <c r="D582" s="14">
        <f t="shared" ref="D582:F582" si="111">D581+D573+D567+D557+D545+D539+D530+D524</f>
        <v>40169000</v>
      </c>
      <c r="E582" s="14">
        <f t="shared" si="111"/>
        <v>-844000</v>
      </c>
      <c r="F582" s="15">
        <f t="shared" si="111"/>
        <v>38752000</v>
      </c>
    </row>
    <row r="583" spans="1:6">
      <c r="A583" s="5" t="s">
        <v>885</v>
      </c>
      <c r="B583" s="6" t="s">
        <v>886</v>
      </c>
      <c r="C583" s="7"/>
      <c r="D583" s="7"/>
      <c r="E583" s="7"/>
      <c r="F583" s="8"/>
    </row>
    <row r="584" spans="1:6">
      <c r="A584" s="9" t="s">
        <v>887</v>
      </c>
      <c r="B584" s="10" t="s">
        <v>814</v>
      </c>
      <c r="C584" s="11">
        <v>3160000</v>
      </c>
      <c r="D584" s="11">
        <v>2942000</v>
      </c>
      <c r="E584" s="12">
        <f t="shared" ref="E584:E601" si="112">C584-D584</f>
        <v>218000</v>
      </c>
      <c r="F584" s="13">
        <v>2851000</v>
      </c>
    </row>
    <row r="585" spans="1:6">
      <c r="A585" s="9" t="s">
        <v>888</v>
      </c>
      <c r="B585" s="10" t="s">
        <v>889</v>
      </c>
      <c r="C585" s="11">
        <v>198000</v>
      </c>
      <c r="D585" s="11">
        <v>178000</v>
      </c>
      <c r="E585" s="12">
        <f t="shared" si="112"/>
        <v>20000</v>
      </c>
      <c r="F585" s="13">
        <v>178000</v>
      </c>
    </row>
    <row r="586" spans="1:6">
      <c r="A586" s="9" t="s">
        <v>890</v>
      </c>
      <c r="B586" s="10" t="s">
        <v>891</v>
      </c>
      <c r="C586" s="11">
        <v>85000</v>
      </c>
      <c r="D586" s="11">
        <v>79000</v>
      </c>
      <c r="E586" s="12">
        <f t="shared" si="112"/>
        <v>6000</v>
      </c>
      <c r="F586" s="13">
        <v>79000</v>
      </c>
    </row>
    <row r="587" spans="1:6">
      <c r="A587" s="9" t="s">
        <v>892</v>
      </c>
      <c r="B587" s="10" t="s">
        <v>16</v>
      </c>
      <c r="C587" s="11">
        <v>9000</v>
      </c>
      <c r="D587" s="11">
        <v>14000</v>
      </c>
      <c r="E587" s="12">
        <f t="shared" si="112"/>
        <v>-5000</v>
      </c>
      <c r="F587" s="13">
        <v>14000</v>
      </c>
    </row>
    <row r="588" spans="1:6">
      <c r="A588" s="9" t="s">
        <v>893</v>
      </c>
      <c r="B588" s="10" t="s">
        <v>18</v>
      </c>
      <c r="C588" s="11">
        <v>460000</v>
      </c>
      <c r="D588" s="11">
        <v>443000</v>
      </c>
      <c r="E588" s="12">
        <f t="shared" si="112"/>
        <v>17000</v>
      </c>
      <c r="F588" s="13">
        <v>443000</v>
      </c>
    </row>
    <row r="589" spans="1:6">
      <c r="A589" s="9" t="s">
        <v>894</v>
      </c>
      <c r="B589" s="10" t="s">
        <v>895</v>
      </c>
      <c r="C589" s="11">
        <v>142000</v>
      </c>
      <c r="D589" s="11">
        <v>134000</v>
      </c>
      <c r="E589" s="12">
        <f t="shared" si="112"/>
        <v>8000</v>
      </c>
      <c r="F589" s="13">
        <v>134000</v>
      </c>
    </row>
    <row r="590" spans="1:6">
      <c r="A590" s="9" t="s">
        <v>896</v>
      </c>
      <c r="B590" s="10" t="s">
        <v>897</v>
      </c>
      <c r="C590" s="11">
        <v>65000</v>
      </c>
      <c r="D590" s="11">
        <v>60000</v>
      </c>
      <c r="E590" s="12">
        <f t="shared" si="112"/>
        <v>5000</v>
      </c>
      <c r="F590" s="13">
        <v>60000</v>
      </c>
    </row>
    <row r="591" spans="1:6">
      <c r="A591" s="9" t="s">
        <v>898</v>
      </c>
      <c r="B591" s="10" t="s">
        <v>402</v>
      </c>
      <c r="C591" s="11">
        <v>250000</v>
      </c>
      <c r="D591" s="11">
        <v>200000</v>
      </c>
      <c r="E591" s="12">
        <f t="shared" si="112"/>
        <v>50000</v>
      </c>
      <c r="F591" s="13">
        <v>200000</v>
      </c>
    </row>
    <row r="592" spans="1:6">
      <c r="A592" s="9" t="s">
        <v>899</v>
      </c>
      <c r="B592" s="10" t="s">
        <v>67</v>
      </c>
      <c r="C592" s="11">
        <v>50000</v>
      </c>
      <c r="D592" s="11">
        <v>40000</v>
      </c>
      <c r="E592" s="12">
        <f t="shared" si="112"/>
        <v>10000</v>
      </c>
      <c r="F592" s="13">
        <v>40000</v>
      </c>
    </row>
    <row r="593" spans="1:6">
      <c r="A593" s="9" t="s">
        <v>900</v>
      </c>
      <c r="B593" s="10" t="s">
        <v>901</v>
      </c>
      <c r="C593" s="11">
        <v>24000</v>
      </c>
      <c r="D593" s="11">
        <v>24000</v>
      </c>
      <c r="E593" s="12">
        <f t="shared" si="112"/>
        <v>0</v>
      </c>
      <c r="F593" s="13">
        <v>24000</v>
      </c>
    </row>
    <row r="594" spans="1:6">
      <c r="A594" s="9" t="s">
        <v>902</v>
      </c>
      <c r="B594" s="10" t="s">
        <v>443</v>
      </c>
      <c r="C594" s="11">
        <v>24000</v>
      </c>
      <c r="D594" s="11">
        <v>24000</v>
      </c>
      <c r="E594" s="12">
        <f t="shared" si="112"/>
        <v>0</v>
      </c>
      <c r="F594" s="13">
        <v>24000</v>
      </c>
    </row>
    <row r="595" spans="1:6">
      <c r="A595" s="9" t="s">
        <v>903</v>
      </c>
      <c r="B595" s="10" t="s">
        <v>904</v>
      </c>
      <c r="C595" s="11">
        <v>20000</v>
      </c>
      <c r="D595" s="11">
        <v>20000</v>
      </c>
      <c r="E595" s="12">
        <f t="shared" si="112"/>
        <v>0</v>
      </c>
      <c r="F595" s="13">
        <v>20000</v>
      </c>
    </row>
    <row r="596" spans="1:6">
      <c r="A596" s="9" t="s">
        <v>905</v>
      </c>
      <c r="B596" s="10" t="s">
        <v>301</v>
      </c>
      <c r="C596" s="11">
        <v>70000</v>
      </c>
      <c r="D596" s="11">
        <v>59000</v>
      </c>
      <c r="E596" s="12">
        <f t="shared" si="112"/>
        <v>11000</v>
      </c>
      <c r="F596" s="13">
        <v>59000</v>
      </c>
    </row>
    <row r="597" spans="1:6">
      <c r="A597" s="9" t="s">
        <v>906</v>
      </c>
      <c r="B597" s="10" t="s">
        <v>228</v>
      </c>
      <c r="C597" s="11">
        <v>71000</v>
      </c>
      <c r="D597" s="11">
        <v>71000</v>
      </c>
      <c r="E597" s="12">
        <f t="shared" si="112"/>
        <v>0</v>
      </c>
      <c r="F597" s="13">
        <v>71000</v>
      </c>
    </row>
    <row r="598" spans="1:6">
      <c r="A598" s="9" t="s">
        <v>907</v>
      </c>
      <c r="B598" s="10" t="s">
        <v>30</v>
      </c>
      <c r="C598" s="11">
        <v>172000</v>
      </c>
      <c r="D598" s="11">
        <v>197000</v>
      </c>
      <c r="E598" s="12">
        <f t="shared" si="112"/>
        <v>-25000</v>
      </c>
      <c r="F598" s="13">
        <v>142000</v>
      </c>
    </row>
    <row r="599" spans="1:6">
      <c r="A599" s="9" t="s">
        <v>908</v>
      </c>
      <c r="B599" s="10" t="s">
        <v>909</v>
      </c>
      <c r="C599" s="11">
        <v>30000</v>
      </c>
      <c r="D599" s="11">
        <v>30000</v>
      </c>
      <c r="E599" s="12">
        <f t="shared" si="112"/>
        <v>0</v>
      </c>
      <c r="F599" s="13">
        <v>30000</v>
      </c>
    </row>
    <row r="600" spans="1:6">
      <c r="A600" s="9" t="s">
        <v>910</v>
      </c>
      <c r="B600" s="10" t="s">
        <v>798</v>
      </c>
      <c r="C600" s="11">
        <v>0</v>
      </c>
      <c r="D600" s="11">
        <v>0</v>
      </c>
      <c r="E600" s="12">
        <f t="shared" si="112"/>
        <v>0</v>
      </c>
      <c r="F600" s="13">
        <v>250000</v>
      </c>
    </row>
    <row r="601" spans="1:6">
      <c r="A601" s="9" t="s">
        <v>911</v>
      </c>
      <c r="B601" s="10" t="s">
        <v>912</v>
      </c>
      <c r="C601" s="11">
        <v>219000</v>
      </c>
      <c r="D601" s="11">
        <v>220000</v>
      </c>
      <c r="E601" s="12">
        <f t="shared" si="112"/>
        <v>-1000</v>
      </c>
      <c r="F601" s="13">
        <v>220000</v>
      </c>
    </row>
    <row r="602" spans="1:6">
      <c r="A602" s="24" t="s">
        <v>913</v>
      </c>
      <c r="B602" s="25"/>
      <c r="C602" s="14">
        <f>SUM(C584:C601)</f>
        <v>5049000</v>
      </c>
      <c r="D602" s="14">
        <f t="shared" ref="D602:F602" si="113">SUM(D584:D601)</f>
        <v>4735000</v>
      </c>
      <c r="E602" s="14">
        <f t="shared" si="113"/>
        <v>314000</v>
      </c>
      <c r="F602" s="15">
        <f t="shared" si="113"/>
        <v>4839000</v>
      </c>
    </row>
    <row r="603" spans="1:6">
      <c r="A603" s="5" t="s">
        <v>914</v>
      </c>
      <c r="B603" s="6" t="s">
        <v>915</v>
      </c>
      <c r="C603" s="7"/>
      <c r="D603" s="7"/>
      <c r="E603" s="7"/>
      <c r="F603" s="8"/>
    </row>
    <row r="604" spans="1:6">
      <c r="A604" s="9" t="s">
        <v>916</v>
      </c>
      <c r="B604" s="10" t="s">
        <v>917</v>
      </c>
      <c r="C604" s="11">
        <v>6887000</v>
      </c>
      <c r="D604" s="11">
        <v>7186000</v>
      </c>
      <c r="E604" s="12">
        <f t="shared" ref="E604:E620" si="114">C604-D604</f>
        <v>-299000</v>
      </c>
      <c r="F604" s="13">
        <v>6963000</v>
      </c>
    </row>
    <row r="605" spans="1:6">
      <c r="A605" s="9" t="s">
        <v>918</v>
      </c>
      <c r="B605" s="10" t="s">
        <v>57</v>
      </c>
      <c r="C605" s="11">
        <v>508000</v>
      </c>
      <c r="D605" s="11">
        <v>456000</v>
      </c>
      <c r="E605" s="12">
        <f t="shared" si="114"/>
        <v>52000</v>
      </c>
      <c r="F605" s="13">
        <v>456000</v>
      </c>
    </row>
    <row r="606" spans="1:6">
      <c r="A606" s="9" t="s">
        <v>919</v>
      </c>
      <c r="B606" s="10" t="s">
        <v>14</v>
      </c>
      <c r="C606" s="11">
        <v>599000</v>
      </c>
      <c r="D606" s="11">
        <v>647000</v>
      </c>
      <c r="E606" s="12">
        <f t="shared" si="114"/>
        <v>-48000</v>
      </c>
      <c r="F606" s="13">
        <v>647000</v>
      </c>
    </row>
    <row r="607" spans="1:6">
      <c r="A607" s="9" t="s">
        <v>920</v>
      </c>
      <c r="B607" s="10" t="s">
        <v>99</v>
      </c>
      <c r="C607" s="11">
        <v>0</v>
      </c>
      <c r="D607" s="11">
        <v>6000</v>
      </c>
      <c r="E607" s="12">
        <f t="shared" si="114"/>
        <v>-6000</v>
      </c>
      <c r="F607" s="13">
        <v>6000</v>
      </c>
    </row>
    <row r="608" spans="1:6">
      <c r="A608" s="9" t="s">
        <v>921</v>
      </c>
      <c r="B608" s="10" t="s">
        <v>16</v>
      </c>
      <c r="C608" s="11">
        <v>351000</v>
      </c>
      <c r="D608" s="11">
        <v>421000</v>
      </c>
      <c r="E608" s="12">
        <f t="shared" si="114"/>
        <v>-70000</v>
      </c>
      <c r="F608" s="13">
        <v>421000</v>
      </c>
    </row>
    <row r="609" spans="1:6">
      <c r="A609" s="9" t="s">
        <v>922</v>
      </c>
      <c r="B609" s="10" t="s">
        <v>923</v>
      </c>
      <c r="C609" s="11">
        <v>1151000</v>
      </c>
      <c r="D609" s="11">
        <v>1211000</v>
      </c>
      <c r="E609" s="12">
        <f t="shared" si="114"/>
        <v>-60000</v>
      </c>
      <c r="F609" s="13">
        <v>1211000</v>
      </c>
    </row>
    <row r="610" spans="1:6">
      <c r="A610" s="9" t="s">
        <v>924</v>
      </c>
      <c r="B610" s="10" t="s">
        <v>925</v>
      </c>
      <c r="C610" s="11">
        <v>54000</v>
      </c>
      <c r="D610" s="11">
        <v>53000</v>
      </c>
      <c r="E610" s="12">
        <f t="shared" si="114"/>
        <v>1000</v>
      </c>
      <c r="F610" s="13">
        <v>53000</v>
      </c>
    </row>
    <row r="611" spans="1:6">
      <c r="A611" s="9" t="s">
        <v>926</v>
      </c>
      <c r="B611" s="10" t="s">
        <v>927</v>
      </c>
      <c r="C611" s="11">
        <v>35000</v>
      </c>
      <c r="D611" s="11">
        <v>39000</v>
      </c>
      <c r="E611" s="12">
        <f t="shared" si="114"/>
        <v>-4000</v>
      </c>
      <c r="F611" s="13">
        <v>39000</v>
      </c>
    </row>
    <row r="612" spans="1:6">
      <c r="A612" s="9" t="s">
        <v>928</v>
      </c>
      <c r="B612" s="10" t="s">
        <v>929</v>
      </c>
      <c r="C612" s="11">
        <v>350000</v>
      </c>
      <c r="D612" s="11">
        <v>370000</v>
      </c>
      <c r="E612" s="12">
        <f t="shared" si="114"/>
        <v>-20000</v>
      </c>
      <c r="F612" s="13">
        <v>360000</v>
      </c>
    </row>
    <row r="613" spans="1:6">
      <c r="A613" s="9" t="s">
        <v>930</v>
      </c>
      <c r="B613" s="10" t="s">
        <v>931</v>
      </c>
      <c r="C613" s="11">
        <v>190000</v>
      </c>
      <c r="D613" s="11">
        <v>159000</v>
      </c>
      <c r="E613" s="12">
        <f t="shared" si="114"/>
        <v>31000</v>
      </c>
      <c r="F613" s="13">
        <v>159000</v>
      </c>
    </row>
    <row r="614" spans="1:6">
      <c r="A614" s="9" t="s">
        <v>932</v>
      </c>
      <c r="B614" s="10" t="s">
        <v>933</v>
      </c>
      <c r="C614" s="11">
        <v>70000</v>
      </c>
      <c r="D614" s="11">
        <v>95000</v>
      </c>
      <c r="E614" s="12">
        <f t="shared" si="114"/>
        <v>-25000</v>
      </c>
      <c r="F614" s="13">
        <v>95000</v>
      </c>
    </row>
    <row r="615" spans="1:6">
      <c r="A615" s="9" t="s">
        <v>934</v>
      </c>
      <c r="B615" s="10" t="s">
        <v>935</v>
      </c>
      <c r="C615" s="11">
        <v>173000</v>
      </c>
      <c r="D615" s="11">
        <v>173000</v>
      </c>
      <c r="E615" s="12">
        <f t="shared" si="114"/>
        <v>0</v>
      </c>
      <c r="F615" s="13">
        <v>123000</v>
      </c>
    </row>
    <row r="616" spans="1:6">
      <c r="A616" s="9" t="s">
        <v>936</v>
      </c>
      <c r="B616" s="10" t="s">
        <v>937</v>
      </c>
      <c r="C616" s="11">
        <v>840000</v>
      </c>
      <c r="D616" s="11">
        <v>800000</v>
      </c>
      <c r="E616" s="12">
        <f t="shared" si="114"/>
        <v>40000</v>
      </c>
      <c r="F616" s="13">
        <v>800000</v>
      </c>
    </row>
    <row r="617" spans="1:6">
      <c r="A617" s="9" t="s">
        <v>938</v>
      </c>
      <c r="B617" s="10" t="s">
        <v>798</v>
      </c>
      <c r="C617" s="11">
        <v>390000</v>
      </c>
      <c r="D617" s="11">
        <v>390000</v>
      </c>
      <c r="E617" s="12">
        <f t="shared" si="114"/>
        <v>0</v>
      </c>
      <c r="F617" s="13">
        <v>390000</v>
      </c>
    </row>
    <row r="618" spans="1:6">
      <c r="A618" s="9" t="s">
        <v>939</v>
      </c>
      <c r="B618" s="10" t="s">
        <v>940</v>
      </c>
      <c r="C618" s="11">
        <v>1080000</v>
      </c>
      <c r="D618" s="11">
        <v>1000000</v>
      </c>
      <c r="E618" s="12">
        <f t="shared" si="114"/>
        <v>80000</v>
      </c>
      <c r="F618" s="13">
        <v>1000000</v>
      </c>
    </row>
    <row r="619" spans="1:6">
      <c r="A619" s="9" t="s">
        <v>941</v>
      </c>
      <c r="B619" s="10" t="s">
        <v>942</v>
      </c>
      <c r="C619" s="11">
        <v>4500000</v>
      </c>
      <c r="D619" s="11">
        <v>4380000</v>
      </c>
      <c r="E619" s="12">
        <f t="shared" si="114"/>
        <v>120000</v>
      </c>
      <c r="F619" s="13">
        <v>3500000</v>
      </c>
    </row>
    <row r="620" spans="1:6">
      <c r="A620" s="9" t="s">
        <v>943</v>
      </c>
      <c r="B620" s="10" t="s">
        <v>944</v>
      </c>
      <c r="C620" s="11">
        <v>2600000</v>
      </c>
      <c r="D620" s="11">
        <v>2600000</v>
      </c>
      <c r="E620" s="12">
        <f t="shared" si="114"/>
        <v>0</v>
      </c>
      <c r="F620" s="13">
        <v>2600000</v>
      </c>
    </row>
    <row r="621" spans="1:6">
      <c r="A621" s="24" t="s">
        <v>945</v>
      </c>
      <c r="B621" s="25"/>
      <c r="C621" s="14">
        <f>SUM(C604:C620)</f>
        <v>19778000</v>
      </c>
      <c r="D621" s="14">
        <f t="shared" ref="D621:F621" si="115">SUM(D604:D620)</f>
        <v>19986000</v>
      </c>
      <c r="E621" s="14">
        <f t="shared" si="115"/>
        <v>-208000</v>
      </c>
      <c r="F621" s="15">
        <f t="shared" si="115"/>
        <v>18823000</v>
      </c>
    </row>
    <row r="622" spans="1:6">
      <c r="A622" s="5" t="s">
        <v>946</v>
      </c>
      <c r="B622" s="6" t="s">
        <v>947</v>
      </c>
      <c r="C622" s="7"/>
      <c r="D622" s="7"/>
      <c r="E622" s="7"/>
      <c r="F622" s="8"/>
    </row>
    <row r="623" spans="1:6">
      <c r="A623" s="9" t="s">
        <v>948</v>
      </c>
      <c r="B623" s="10" t="s">
        <v>949</v>
      </c>
      <c r="C623" s="11">
        <v>10223000</v>
      </c>
      <c r="D623" s="11">
        <v>10661000</v>
      </c>
      <c r="E623" s="12">
        <f t="shared" ref="E623:E632" si="116">C623-D623</f>
        <v>-438000</v>
      </c>
      <c r="F623" s="13">
        <v>10512000</v>
      </c>
    </row>
    <row r="624" spans="1:6">
      <c r="A624" s="9" t="s">
        <v>950</v>
      </c>
      <c r="B624" s="10" t="s">
        <v>57</v>
      </c>
      <c r="C624" s="11">
        <v>711000</v>
      </c>
      <c r="D624" s="11">
        <v>638000</v>
      </c>
      <c r="E624" s="12">
        <f t="shared" si="116"/>
        <v>73000</v>
      </c>
      <c r="F624" s="13">
        <v>638000</v>
      </c>
    </row>
    <row r="625" spans="1:6">
      <c r="A625" s="9" t="s">
        <v>951</v>
      </c>
      <c r="B625" s="10" t="s">
        <v>14</v>
      </c>
      <c r="C625" s="11">
        <v>816000</v>
      </c>
      <c r="D625" s="11">
        <v>766000</v>
      </c>
      <c r="E625" s="12">
        <f t="shared" si="116"/>
        <v>50000</v>
      </c>
      <c r="F625" s="13">
        <v>766000</v>
      </c>
    </row>
    <row r="626" spans="1:6">
      <c r="A626" s="9" t="s">
        <v>952</v>
      </c>
      <c r="B626" s="10" t="s">
        <v>16</v>
      </c>
      <c r="C626" s="11">
        <v>308000</v>
      </c>
      <c r="D626" s="11">
        <v>373000</v>
      </c>
      <c r="E626" s="12">
        <f t="shared" si="116"/>
        <v>-65000</v>
      </c>
      <c r="F626" s="13">
        <v>373000</v>
      </c>
    </row>
    <row r="627" spans="1:6">
      <c r="A627" s="9" t="s">
        <v>953</v>
      </c>
      <c r="B627" s="10" t="s">
        <v>954</v>
      </c>
      <c r="C627" s="11">
        <v>1737000</v>
      </c>
      <c r="D627" s="11">
        <v>1712000</v>
      </c>
      <c r="E627" s="12">
        <f t="shared" si="116"/>
        <v>25000</v>
      </c>
      <c r="F627" s="13">
        <v>1712000</v>
      </c>
    </row>
    <row r="628" spans="1:6">
      <c r="A628" s="9" t="s">
        <v>955</v>
      </c>
      <c r="B628" s="10" t="s">
        <v>299</v>
      </c>
      <c r="C628" s="11">
        <v>188000</v>
      </c>
      <c r="D628" s="11">
        <v>360000</v>
      </c>
      <c r="E628" s="12">
        <f t="shared" si="116"/>
        <v>-172000</v>
      </c>
      <c r="F628" s="13">
        <v>172000</v>
      </c>
    </row>
    <row r="629" spans="1:6">
      <c r="A629" s="9" t="s">
        <v>956</v>
      </c>
      <c r="B629" s="10" t="s">
        <v>957</v>
      </c>
      <c r="C629" s="11">
        <v>2780000</v>
      </c>
      <c r="D629" s="11">
        <v>2085000</v>
      </c>
      <c r="E629" s="12">
        <f t="shared" si="116"/>
        <v>695000</v>
      </c>
      <c r="F629" s="13">
        <v>2135000</v>
      </c>
    </row>
    <row r="630" spans="1:6">
      <c r="A630" s="9" t="s">
        <v>958</v>
      </c>
      <c r="B630" s="10" t="s">
        <v>959</v>
      </c>
      <c r="C630" s="11">
        <v>1485000</v>
      </c>
      <c r="D630" s="11">
        <v>1377000</v>
      </c>
      <c r="E630" s="12">
        <f t="shared" si="116"/>
        <v>108000</v>
      </c>
      <c r="F630" s="13">
        <v>1377000</v>
      </c>
    </row>
    <row r="631" spans="1:6">
      <c r="A631" s="9" t="s">
        <v>960</v>
      </c>
      <c r="B631" s="10" t="s">
        <v>961</v>
      </c>
      <c r="C631" s="11">
        <v>167000</v>
      </c>
      <c r="D631" s="11">
        <v>269000</v>
      </c>
      <c r="E631" s="12">
        <f t="shared" si="116"/>
        <v>-102000</v>
      </c>
      <c r="F631" s="13">
        <v>360000</v>
      </c>
    </row>
    <row r="632" spans="1:6">
      <c r="A632" s="9" t="s">
        <v>962</v>
      </c>
      <c r="B632" s="10" t="s">
        <v>963</v>
      </c>
      <c r="C632" s="11">
        <v>145000</v>
      </c>
      <c r="D632" s="11">
        <v>149000</v>
      </c>
      <c r="E632" s="12">
        <f t="shared" si="116"/>
        <v>-4000</v>
      </c>
      <c r="F632" s="13">
        <v>149000</v>
      </c>
    </row>
    <row r="633" spans="1:6">
      <c r="A633" s="24" t="s">
        <v>964</v>
      </c>
      <c r="B633" s="25"/>
      <c r="C633" s="14">
        <f>SUM(C623:C632)</f>
        <v>18560000</v>
      </c>
      <c r="D633" s="14">
        <f t="shared" ref="D633:F633" si="117">SUM(D623:D632)</f>
        <v>18390000</v>
      </c>
      <c r="E633" s="14">
        <f t="shared" si="117"/>
        <v>170000</v>
      </c>
      <c r="F633" s="15">
        <f t="shared" si="117"/>
        <v>18194000</v>
      </c>
    </row>
    <row r="634" spans="1:6">
      <c r="A634" s="5" t="s">
        <v>965</v>
      </c>
      <c r="B634" s="6" t="s">
        <v>966</v>
      </c>
      <c r="C634" s="7"/>
      <c r="D634" s="7"/>
      <c r="E634" s="7"/>
      <c r="F634" s="8"/>
    </row>
    <row r="635" spans="1:6">
      <c r="A635" s="9" t="s">
        <v>967</v>
      </c>
      <c r="B635" s="10" t="s">
        <v>968</v>
      </c>
      <c r="C635" s="11">
        <v>1284000</v>
      </c>
      <c r="D635" s="11">
        <v>1306000</v>
      </c>
      <c r="E635" s="12">
        <f t="shared" ref="E635:E640" si="118">C635-D635</f>
        <v>-22000</v>
      </c>
      <c r="F635" s="13">
        <v>1265000</v>
      </c>
    </row>
    <row r="636" spans="1:6">
      <c r="A636" s="9" t="s">
        <v>969</v>
      </c>
      <c r="B636" s="10" t="s">
        <v>12</v>
      </c>
      <c r="C636" s="11">
        <v>105000</v>
      </c>
      <c r="D636" s="11">
        <v>94000</v>
      </c>
      <c r="E636" s="12">
        <f t="shared" si="118"/>
        <v>11000</v>
      </c>
      <c r="F636" s="13">
        <v>94000</v>
      </c>
    </row>
    <row r="637" spans="1:6">
      <c r="A637" s="9" t="s">
        <v>970</v>
      </c>
      <c r="B637" s="10" t="s">
        <v>14</v>
      </c>
      <c r="C637" s="11">
        <v>31000</v>
      </c>
      <c r="D637" s="11">
        <v>29000</v>
      </c>
      <c r="E637" s="12">
        <f t="shared" si="118"/>
        <v>2000</v>
      </c>
      <c r="F637" s="13">
        <v>29000</v>
      </c>
    </row>
    <row r="638" spans="1:6">
      <c r="A638" s="9" t="s">
        <v>971</v>
      </c>
      <c r="B638" s="10" t="s">
        <v>16</v>
      </c>
      <c r="C638" s="11">
        <v>51000</v>
      </c>
      <c r="D638" s="11">
        <v>82000</v>
      </c>
      <c r="E638" s="12">
        <f t="shared" si="118"/>
        <v>-31000</v>
      </c>
      <c r="F638" s="13">
        <v>82000</v>
      </c>
    </row>
    <row r="639" spans="1:6">
      <c r="A639" s="9" t="s">
        <v>972</v>
      </c>
      <c r="B639" s="10" t="s">
        <v>973</v>
      </c>
      <c r="C639" s="11">
        <v>217000</v>
      </c>
      <c r="D639" s="11">
        <v>210000</v>
      </c>
      <c r="E639" s="12">
        <f t="shared" si="118"/>
        <v>7000</v>
      </c>
      <c r="F639" s="13">
        <v>210000</v>
      </c>
    </row>
    <row r="640" spans="1:6">
      <c r="A640" s="9" t="s">
        <v>974</v>
      </c>
      <c r="B640" s="10" t="s">
        <v>975</v>
      </c>
      <c r="C640" s="11">
        <v>86000</v>
      </c>
      <c r="D640" s="11">
        <v>86000</v>
      </c>
      <c r="E640" s="12">
        <f t="shared" si="118"/>
        <v>0</v>
      </c>
      <c r="F640" s="13">
        <v>86000</v>
      </c>
    </row>
    <row r="641" spans="1:6">
      <c r="A641" s="24" t="s">
        <v>976</v>
      </c>
      <c r="B641" s="25"/>
      <c r="C641" s="14">
        <f>SUM(C635:C640)</f>
        <v>1774000</v>
      </c>
      <c r="D641" s="14">
        <f t="shared" ref="D641:F641" si="119">SUM(D635:D640)</f>
        <v>1807000</v>
      </c>
      <c r="E641" s="14">
        <f t="shared" si="119"/>
        <v>-33000</v>
      </c>
      <c r="F641" s="15">
        <f t="shared" si="119"/>
        <v>1766000</v>
      </c>
    </row>
    <row r="642" spans="1:6">
      <c r="A642" s="5" t="s">
        <v>977</v>
      </c>
      <c r="B642" s="6" t="s">
        <v>978</v>
      </c>
      <c r="C642" s="7"/>
      <c r="D642" s="7"/>
      <c r="E642" s="7"/>
      <c r="F642" s="8"/>
    </row>
    <row r="643" spans="1:6">
      <c r="A643" s="9" t="s">
        <v>979</v>
      </c>
      <c r="B643" s="10" t="s">
        <v>980</v>
      </c>
      <c r="C643" s="11">
        <v>4248000</v>
      </c>
      <c r="D643" s="11">
        <v>4650000</v>
      </c>
      <c r="E643" s="12">
        <f t="shared" ref="E643:E655" si="120">C643-D643</f>
        <v>-402000</v>
      </c>
      <c r="F643" s="13">
        <v>4506000</v>
      </c>
    </row>
    <row r="644" spans="1:6">
      <c r="A644" s="9" t="s">
        <v>981</v>
      </c>
      <c r="B644" s="10" t="s">
        <v>982</v>
      </c>
      <c r="C644" s="11">
        <v>303000</v>
      </c>
      <c r="D644" s="11">
        <v>272000</v>
      </c>
      <c r="E644" s="12">
        <f t="shared" si="120"/>
        <v>31000</v>
      </c>
      <c r="F644" s="13">
        <v>272000</v>
      </c>
    </row>
    <row r="645" spans="1:6">
      <c r="A645" s="9" t="s">
        <v>983</v>
      </c>
      <c r="B645" s="10" t="s">
        <v>14</v>
      </c>
      <c r="C645" s="11">
        <v>220000</v>
      </c>
      <c r="D645" s="11">
        <v>195000</v>
      </c>
      <c r="E645" s="12">
        <f t="shared" si="120"/>
        <v>25000</v>
      </c>
      <c r="F645" s="13">
        <v>195000</v>
      </c>
    </row>
    <row r="646" spans="1:6">
      <c r="A646" s="9" t="s">
        <v>984</v>
      </c>
      <c r="B646" s="10" t="s">
        <v>16</v>
      </c>
      <c r="C646" s="11">
        <v>377000</v>
      </c>
      <c r="D646" s="11">
        <v>417000</v>
      </c>
      <c r="E646" s="12">
        <f t="shared" si="120"/>
        <v>-40000</v>
      </c>
      <c r="F646" s="13">
        <v>417000</v>
      </c>
    </row>
    <row r="647" spans="1:6">
      <c r="A647" s="9" t="s">
        <v>985</v>
      </c>
      <c r="B647" s="10" t="s">
        <v>18</v>
      </c>
      <c r="C647" s="11">
        <v>725000</v>
      </c>
      <c r="D647" s="11">
        <v>729000</v>
      </c>
      <c r="E647" s="12">
        <f t="shared" si="120"/>
        <v>-4000</v>
      </c>
      <c r="F647" s="13">
        <v>729000</v>
      </c>
    </row>
    <row r="648" spans="1:6">
      <c r="A648" s="9" t="s">
        <v>986</v>
      </c>
      <c r="B648" s="10" t="s">
        <v>987</v>
      </c>
      <c r="C648" s="11">
        <v>54000</v>
      </c>
      <c r="D648" s="11">
        <v>44000</v>
      </c>
      <c r="E648" s="12">
        <f t="shared" si="120"/>
        <v>10000</v>
      </c>
      <c r="F648" s="13">
        <v>44000</v>
      </c>
    </row>
    <row r="649" spans="1:6">
      <c r="A649" s="9" t="s">
        <v>988</v>
      </c>
      <c r="B649" s="10" t="s">
        <v>989</v>
      </c>
      <c r="C649" s="11">
        <v>32000</v>
      </c>
      <c r="D649" s="11">
        <v>20000</v>
      </c>
      <c r="E649" s="12">
        <f t="shared" si="120"/>
        <v>12000</v>
      </c>
      <c r="F649" s="13">
        <v>20000</v>
      </c>
    </row>
    <row r="650" spans="1:6">
      <c r="A650" s="9" t="s">
        <v>990</v>
      </c>
      <c r="B650" s="10" t="s">
        <v>991</v>
      </c>
      <c r="C650" s="11">
        <v>135000</v>
      </c>
      <c r="D650" s="11">
        <v>115000</v>
      </c>
      <c r="E650" s="12">
        <f t="shared" si="120"/>
        <v>20000</v>
      </c>
      <c r="F650" s="13">
        <v>90000</v>
      </c>
    </row>
    <row r="651" spans="1:6">
      <c r="A651" s="9" t="s">
        <v>992</v>
      </c>
      <c r="B651" s="10" t="s">
        <v>993</v>
      </c>
      <c r="C651" s="11">
        <v>70000</v>
      </c>
      <c r="D651" s="11">
        <v>82000</v>
      </c>
      <c r="E651" s="12">
        <f t="shared" si="120"/>
        <v>-12000</v>
      </c>
      <c r="F651" s="13">
        <v>82000</v>
      </c>
    </row>
    <row r="652" spans="1:6">
      <c r="A652" s="9" t="s">
        <v>994</v>
      </c>
      <c r="B652" s="10" t="s">
        <v>995</v>
      </c>
      <c r="C652" s="11">
        <v>361000</v>
      </c>
      <c r="D652" s="11">
        <v>341000</v>
      </c>
      <c r="E652" s="12">
        <f t="shared" si="120"/>
        <v>20000</v>
      </c>
      <c r="F652" s="13">
        <v>361000</v>
      </c>
    </row>
    <row r="653" spans="1:6">
      <c r="A653" s="9" t="s">
        <v>996</v>
      </c>
      <c r="B653" s="10" t="s">
        <v>997</v>
      </c>
      <c r="C653" s="11">
        <v>11500000</v>
      </c>
      <c r="D653" s="11">
        <v>11200000</v>
      </c>
      <c r="E653" s="12">
        <f t="shared" si="120"/>
        <v>300000</v>
      </c>
      <c r="F653" s="13">
        <v>10500000</v>
      </c>
    </row>
    <row r="654" spans="1:6">
      <c r="A654" s="9" t="s">
        <v>998</v>
      </c>
      <c r="B654" s="10" t="s">
        <v>78</v>
      </c>
      <c r="C654" s="11">
        <v>1200000</v>
      </c>
      <c r="D654" s="11">
        <v>1200000</v>
      </c>
      <c r="E654" s="12">
        <f t="shared" si="120"/>
        <v>0</v>
      </c>
      <c r="F654" s="13">
        <v>1200000</v>
      </c>
    </row>
    <row r="655" spans="1:6">
      <c r="A655" s="9" t="s">
        <v>999</v>
      </c>
      <c r="B655" s="10" t="s">
        <v>1000</v>
      </c>
      <c r="C655" s="11">
        <v>1830000</v>
      </c>
      <c r="D655" s="11">
        <v>1405000</v>
      </c>
      <c r="E655" s="12">
        <f t="shared" si="120"/>
        <v>425000</v>
      </c>
      <c r="F655" s="13">
        <v>1405000</v>
      </c>
    </row>
    <row r="656" spans="1:6">
      <c r="A656" s="24" t="s">
        <v>1001</v>
      </c>
      <c r="B656" s="25"/>
      <c r="C656" s="14">
        <f>SUM(C643:C655)</f>
        <v>21055000</v>
      </c>
      <c r="D656" s="14">
        <f t="shared" ref="D656:F656" si="121">SUM(D643:D655)</f>
        <v>20670000</v>
      </c>
      <c r="E656" s="14">
        <f t="shared" si="121"/>
        <v>385000</v>
      </c>
      <c r="F656" s="15">
        <f t="shared" si="121"/>
        <v>19821000</v>
      </c>
    </row>
    <row r="657" spans="1:6">
      <c r="A657" s="5" t="s">
        <v>1002</v>
      </c>
      <c r="B657" s="6" t="s">
        <v>1003</v>
      </c>
      <c r="C657" s="7"/>
      <c r="D657" s="7"/>
      <c r="E657" s="7"/>
      <c r="F657" s="8"/>
    </row>
    <row r="658" spans="1:6">
      <c r="A658" s="9" t="s">
        <v>1004</v>
      </c>
      <c r="B658" s="10" t="s">
        <v>1005</v>
      </c>
      <c r="C658" s="11">
        <v>78000</v>
      </c>
      <c r="D658" s="11">
        <v>78000</v>
      </c>
      <c r="E658" s="12">
        <f t="shared" ref="E658" si="122">C658-D658</f>
        <v>0</v>
      </c>
      <c r="F658" s="13">
        <v>48000</v>
      </c>
    </row>
    <row r="659" spans="1:6">
      <c r="A659" s="24" t="s">
        <v>1006</v>
      </c>
      <c r="B659" s="25"/>
      <c r="C659" s="14">
        <f>SUM(C658)</f>
        <v>78000</v>
      </c>
      <c r="D659" s="14">
        <f t="shared" ref="D659:F659" si="123">SUM(D658)</f>
        <v>78000</v>
      </c>
      <c r="E659" s="14">
        <f t="shared" si="123"/>
        <v>0</v>
      </c>
      <c r="F659" s="15">
        <f t="shared" si="123"/>
        <v>48000</v>
      </c>
    </row>
    <row r="660" spans="1:6">
      <c r="A660" s="5" t="s">
        <v>1007</v>
      </c>
      <c r="B660" s="6" t="s">
        <v>1008</v>
      </c>
      <c r="C660" s="7"/>
      <c r="D660" s="7"/>
      <c r="E660" s="7"/>
      <c r="F660" s="8"/>
    </row>
    <row r="661" spans="1:6">
      <c r="A661" s="9" t="s">
        <v>1009</v>
      </c>
      <c r="B661" s="10" t="s">
        <v>161</v>
      </c>
      <c r="C661" s="11">
        <v>9268000</v>
      </c>
      <c r="D661" s="11">
        <v>9049000</v>
      </c>
      <c r="E661" s="12">
        <f t="shared" ref="E661:E681" si="124">C661-D661</f>
        <v>219000</v>
      </c>
      <c r="F661" s="13">
        <v>8768000</v>
      </c>
    </row>
    <row r="662" spans="1:6">
      <c r="A662" s="9" t="s">
        <v>1010</v>
      </c>
      <c r="B662" s="10" t="s">
        <v>57</v>
      </c>
      <c r="C662" s="11">
        <v>421000</v>
      </c>
      <c r="D662" s="11">
        <v>378000</v>
      </c>
      <c r="E662" s="12">
        <f t="shared" si="124"/>
        <v>43000</v>
      </c>
      <c r="F662" s="13">
        <v>378000</v>
      </c>
    </row>
    <row r="663" spans="1:6">
      <c r="A663" s="9" t="s">
        <v>1011</v>
      </c>
      <c r="B663" s="10" t="s">
        <v>14</v>
      </c>
      <c r="C663" s="11">
        <v>1752000</v>
      </c>
      <c r="D663" s="11">
        <v>2090000</v>
      </c>
      <c r="E663" s="12">
        <f t="shared" si="124"/>
        <v>-338000</v>
      </c>
      <c r="F663" s="13">
        <v>2090000</v>
      </c>
    </row>
    <row r="664" spans="1:6">
      <c r="A664" s="9" t="s">
        <v>1012</v>
      </c>
      <c r="B664" s="10" t="s">
        <v>99</v>
      </c>
      <c r="C664" s="11">
        <v>119000</v>
      </c>
      <c r="D664" s="11">
        <v>134000</v>
      </c>
      <c r="E664" s="12">
        <f t="shared" si="124"/>
        <v>-15000</v>
      </c>
      <c r="F664" s="13">
        <v>134000</v>
      </c>
    </row>
    <row r="665" spans="1:6">
      <c r="A665" s="9" t="s">
        <v>1013</v>
      </c>
      <c r="B665" s="10" t="s">
        <v>18</v>
      </c>
      <c r="C665" s="11">
        <v>981000</v>
      </c>
      <c r="D665" s="11">
        <v>941000</v>
      </c>
      <c r="E665" s="12">
        <f t="shared" si="124"/>
        <v>40000</v>
      </c>
      <c r="F665" s="13">
        <v>941000</v>
      </c>
    </row>
    <row r="666" spans="1:6">
      <c r="A666" s="9" t="s">
        <v>1014</v>
      </c>
      <c r="B666" s="10" t="s">
        <v>1015</v>
      </c>
      <c r="C666" s="11">
        <v>111000</v>
      </c>
      <c r="D666" s="11">
        <v>88000</v>
      </c>
      <c r="E666" s="12">
        <f t="shared" si="124"/>
        <v>23000</v>
      </c>
      <c r="F666" s="13">
        <v>88000</v>
      </c>
    </row>
    <row r="667" spans="1:6">
      <c r="A667" s="9" t="s">
        <v>1016</v>
      </c>
      <c r="B667" s="10" t="s">
        <v>1017</v>
      </c>
      <c r="C667" s="11">
        <v>40000</v>
      </c>
      <c r="D667" s="11">
        <v>50000</v>
      </c>
      <c r="E667" s="12">
        <f t="shared" si="124"/>
        <v>-10000</v>
      </c>
      <c r="F667" s="13">
        <v>50000</v>
      </c>
    </row>
    <row r="668" spans="1:6">
      <c r="A668" s="9" t="s">
        <v>1018</v>
      </c>
      <c r="B668" s="10" t="s">
        <v>402</v>
      </c>
      <c r="C668" s="11">
        <v>55000</v>
      </c>
      <c r="D668" s="11">
        <v>55000</v>
      </c>
      <c r="E668" s="12">
        <f t="shared" si="124"/>
        <v>0</v>
      </c>
      <c r="F668" s="13">
        <v>55000</v>
      </c>
    </row>
    <row r="669" spans="1:6">
      <c r="A669" s="9" t="s">
        <v>1019</v>
      </c>
      <c r="B669" s="10" t="s">
        <v>67</v>
      </c>
      <c r="C669" s="11">
        <v>628000</v>
      </c>
      <c r="D669" s="11">
        <v>628000</v>
      </c>
      <c r="E669" s="12">
        <f t="shared" si="124"/>
        <v>0</v>
      </c>
      <c r="F669" s="13">
        <v>628000</v>
      </c>
    </row>
    <row r="670" spans="1:6">
      <c r="A670" s="9" t="s">
        <v>1020</v>
      </c>
      <c r="B670" s="10" t="s">
        <v>266</v>
      </c>
      <c r="C670" s="11">
        <v>1000</v>
      </c>
      <c r="D670" s="11">
        <v>1000</v>
      </c>
      <c r="E670" s="12">
        <f t="shared" si="124"/>
        <v>0</v>
      </c>
      <c r="F670" s="13">
        <v>1000</v>
      </c>
    </row>
    <row r="671" spans="1:6">
      <c r="A671" s="9" t="s">
        <v>1021</v>
      </c>
      <c r="B671" s="10" t="s">
        <v>301</v>
      </c>
      <c r="C671" s="11">
        <v>11000</v>
      </c>
      <c r="D671" s="11">
        <v>9000</v>
      </c>
      <c r="E671" s="12">
        <f t="shared" si="124"/>
        <v>2000</v>
      </c>
      <c r="F671" s="13">
        <v>9000</v>
      </c>
    </row>
    <row r="672" spans="1:6">
      <c r="A672" s="9" t="s">
        <v>1022</v>
      </c>
      <c r="B672" s="10" t="s">
        <v>1023</v>
      </c>
      <c r="C672" s="11">
        <v>80000</v>
      </c>
      <c r="D672" s="11">
        <v>60000</v>
      </c>
      <c r="E672" s="12">
        <f t="shared" si="124"/>
        <v>20000</v>
      </c>
      <c r="F672" s="13">
        <v>60000</v>
      </c>
    </row>
    <row r="673" spans="1:6">
      <c r="A673" s="9" t="s">
        <v>1024</v>
      </c>
      <c r="B673" s="10" t="s">
        <v>1025</v>
      </c>
      <c r="C673" s="11">
        <v>350000</v>
      </c>
      <c r="D673" s="11">
        <v>355000</v>
      </c>
      <c r="E673" s="12">
        <f t="shared" si="124"/>
        <v>-5000</v>
      </c>
      <c r="F673" s="13">
        <v>205000</v>
      </c>
    </row>
    <row r="674" spans="1:6">
      <c r="A674" s="9" t="s">
        <v>1026</v>
      </c>
      <c r="B674" s="10" t="s">
        <v>1027</v>
      </c>
      <c r="C674" s="11">
        <v>95000</v>
      </c>
      <c r="D674" s="11">
        <v>98000</v>
      </c>
      <c r="E674" s="12">
        <f t="shared" si="124"/>
        <v>-3000</v>
      </c>
      <c r="F674" s="13">
        <v>98000</v>
      </c>
    </row>
    <row r="675" spans="1:6">
      <c r="A675" s="9" t="s">
        <v>1028</v>
      </c>
      <c r="B675" s="10" t="s">
        <v>28</v>
      </c>
      <c r="C675" s="11">
        <v>4000</v>
      </c>
      <c r="D675" s="11">
        <v>4000</v>
      </c>
      <c r="E675" s="12">
        <f t="shared" si="124"/>
        <v>0</v>
      </c>
      <c r="F675" s="13">
        <v>4000</v>
      </c>
    </row>
    <row r="676" spans="1:6">
      <c r="A676" s="9" t="s">
        <v>1029</v>
      </c>
      <c r="B676" s="10" t="s">
        <v>30</v>
      </c>
      <c r="C676" s="11">
        <v>39000</v>
      </c>
      <c r="D676" s="11">
        <v>33000</v>
      </c>
      <c r="E676" s="12">
        <f t="shared" si="124"/>
        <v>6000</v>
      </c>
      <c r="F676" s="13">
        <v>28000</v>
      </c>
    </row>
    <row r="677" spans="1:6">
      <c r="A677" s="9" t="s">
        <v>1030</v>
      </c>
      <c r="B677" s="10" t="s">
        <v>1031</v>
      </c>
      <c r="C677" s="11">
        <v>308000</v>
      </c>
      <c r="D677" s="11">
        <v>270000</v>
      </c>
      <c r="E677" s="12">
        <f t="shared" si="124"/>
        <v>38000</v>
      </c>
      <c r="F677" s="13">
        <v>270000</v>
      </c>
    </row>
    <row r="678" spans="1:6">
      <c r="A678" s="9" t="s">
        <v>1032</v>
      </c>
      <c r="B678" s="10" t="s">
        <v>76</v>
      </c>
      <c r="C678" s="11">
        <v>70000</v>
      </c>
      <c r="D678" s="11">
        <v>51000</v>
      </c>
      <c r="E678" s="12">
        <f t="shared" si="124"/>
        <v>19000</v>
      </c>
      <c r="F678" s="13">
        <v>42000</v>
      </c>
    </row>
    <row r="679" spans="1:6">
      <c r="A679" s="9" t="s">
        <v>1033</v>
      </c>
      <c r="B679" s="10" t="s">
        <v>78</v>
      </c>
      <c r="C679" s="11">
        <v>3741000</v>
      </c>
      <c r="D679" s="11">
        <v>3296000</v>
      </c>
      <c r="E679" s="12">
        <f t="shared" si="124"/>
        <v>445000</v>
      </c>
      <c r="F679" s="13">
        <v>3310000</v>
      </c>
    </row>
    <row r="680" spans="1:6">
      <c r="A680" s="9" t="s">
        <v>1034</v>
      </c>
      <c r="B680" s="10" t="s">
        <v>1035</v>
      </c>
      <c r="C680" s="11">
        <v>63000</v>
      </c>
      <c r="D680" s="11">
        <v>63000</v>
      </c>
      <c r="E680" s="12">
        <f t="shared" si="124"/>
        <v>0</v>
      </c>
      <c r="F680" s="13">
        <v>63000</v>
      </c>
    </row>
    <row r="681" spans="1:6">
      <c r="A681" s="9" t="s">
        <v>1036</v>
      </c>
      <c r="B681" s="10" t="s">
        <v>459</v>
      </c>
      <c r="C681" s="11">
        <v>0</v>
      </c>
      <c r="D681" s="11">
        <v>350000</v>
      </c>
      <c r="E681" s="12">
        <f t="shared" si="124"/>
        <v>-350000</v>
      </c>
      <c r="F681" s="13">
        <v>350000</v>
      </c>
    </row>
    <row r="682" spans="1:6">
      <c r="A682" s="24" t="s">
        <v>1037</v>
      </c>
      <c r="B682" s="25"/>
      <c r="C682" s="14">
        <f>SUM(C661:C681)</f>
        <v>18137000</v>
      </c>
      <c r="D682" s="14">
        <f t="shared" ref="D682:F682" si="125">SUM(D661:D681)</f>
        <v>18003000</v>
      </c>
      <c r="E682" s="14">
        <f t="shared" si="125"/>
        <v>134000</v>
      </c>
      <c r="F682" s="15">
        <f t="shared" si="125"/>
        <v>17572000</v>
      </c>
    </row>
    <row r="683" spans="1:6">
      <c r="A683" s="5">
        <v>1747400000</v>
      </c>
      <c r="B683" s="6" t="s">
        <v>1038</v>
      </c>
      <c r="C683" s="7"/>
      <c r="D683" s="7"/>
      <c r="E683" s="12"/>
      <c r="F683" s="8"/>
    </row>
    <row r="684" spans="1:6">
      <c r="A684" s="9" t="s">
        <v>1039</v>
      </c>
      <c r="B684" s="10" t="s">
        <v>78</v>
      </c>
      <c r="C684" s="11">
        <v>0</v>
      </c>
      <c r="D684" s="11">
        <v>418000</v>
      </c>
      <c r="E684" s="12">
        <f t="shared" ref="E684" si="126">C684-D684</f>
        <v>-418000</v>
      </c>
      <c r="F684" s="13">
        <v>459000</v>
      </c>
    </row>
    <row r="685" spans="1:6">
      <c r="A685" s="24" t="s">
        <v>1040</v>
      </c>
      <c r="B685" s="25"/>
      <c r="C685" s="14">
        <f>SUM(C684)</f>
        <v>0</v>
      </c>
      <c r="D685" s="14">
        <f t="shared" ref="D685:F685" si="127">SUM(D684)</f>
        <v>418000</v>
      </c>
      <c r="E685" s="14">
        <f t="shared" si="127"/>
        <v>-418000</v>
      </c>
      <c r="F685" s="15">
        <f t="shared" si="127"/>
        <v>459000</v>
      </c>
    </row>
    <row r="686" spans="1:6">
      <c r="A686" s="17"/>
      <c r="B686" s="18" t="s">
        <v>286</v>
      </c>
      <c r="C686" s="14">
        <f>C685+C682+C659+C656+C641+C633+C621+C602</f>
        <v>84431000</v>
      </c>
      <c r="D686" s="14">
        <f t="shared" ref="D686:F686" si="128">D685+D682+D659+D656+D641+D633+D621+D602</f>
        <v>84087000</v>
      </c>
      <c r="E686" s="14">
        <f t="shared" si="128"/>
        <v>344000</v>
      </c>
      <c r="F686" s="15">
        <f t="shared" si="128"/>
        <v>81522000</v>
      </c>
    </row>
    <row r="687" spans="1:6">
      <c r="A687" s="5" t="s">
        <v>1041</v>
      </c>
      <c r="B687" s="6" t="s">
        <v>1042</v>
      </c>
      <c r="C687" s="7"/>
      <c r="D687" s="7"/>
      <c r="E687" s="7"/>
      <c r="F687" s="8"/>
    </row>
    <row r="688" spans="1:6">
      <c r="A688" s="9" t="s">
        <v>1043</v>
      </c>
      <c r="B688" s="10" t="s">
        <v>1044</v>
      </c>
      <c r="C688" s="11">
        <v>537000</v>
      </c>
      <c r="D688" s="11">
        <v>420000</v>
      </c>
      <c r="E688" s="12">
        <f t="shared" ref="E688:E689" si="129">C688-D688</f>
        <v>117000</v>
      </c>
      <c r="F688" s="13">
        <v>270000</v>
      </c>
    </row>
    <row r="689" spans="1:6">
      <c r="A689" s="9" t="s">
        <v>1045</v>
      </c>
      <c r="B689" s="10" t="s">
        <v>1046</v>
      </c>
      <c r="C689" s="11">
        <v>120000</v>
      </c>
      <c r="D689" s="11">
        <v>120000</v>
      </c>
      <c r="E689" s="12">
        <f t="shared" si="129"/>
        <v>0</v>
      </c>
      <c r="F689" s="13">
        <v>120000</v>
      </c>
    </row>
    <row r="690" spans="1:6">
      <c r="A690" s="24" t="s">
        <v>1047</v>
      </c>
      <c r="B690" s="25"/>
      <c r="C690" s="14">
        <f>SUM(C688:C689)</f>
        <v>657000</v>
      </c>
      <c r="D690" s="14">
        <f t="shared" ref="D690:F690" si="130">SUM(D688:D689)</f>
        <v>540000</v>
      </c>
      <c r="E690" s="14">
        <f t="shared" si="130"/>
        <v>117000</v>
      </c>
      <c r="F690" s="15">
        <f t="shared" si="130"/>
        <v>390000</v>
      </c>
    </row>
    <row r="691" spans="1:6">
      <c r="A691" s="5">
        <v>1753000000</v>
      </c>
      <c r="B691" s="6" t="s">
        <v>1048</v>
      </c>
      <c r="C691" s="7"/>
      <c r="D691" s="7"/>
      <c r="E691" s="7"/>
      <c r="F691" s="8"/>
    </row>
    <row r="692" spans="1:6">
      <c r="A692" s="9" t="s">
        <v>1049</v>
      </c>
      <c r="B692" s="10" t="s">
        <v>1050</v>
      </c>
      <c r="C692" s="11">
        <v>80000</v>
      </c>
      <c r="D692" s="11">
        <v>61000</v>
      </c>
      <c r="E692" s="12">
        <f t="shared" ref="E692" si="131">C692-D692</f>
        <v>19000</v>
      </c>
      <c r="F692" s="13">
        <v>61000</v>
      </c>
    </row>
    <row r="693" spans="1:6">
      <c r="A693" s="24" t="s">
        <v>1051</v>
      </c>
      <c r="B693" s="25"/>
      <c r="C693" s="14">
        <f>SUM(C692)</f>
        <v>80000</v>
      </c>
      <c r="D693" s="14">
        <f t="shared" ref="D693:F693" si="132">SUM(D692)</f>
        <v>61000</v>
      </c>
      <c r="E693" s="14">
        <f t="shared" si="132"/>
        <v>19000</v>
      </c>
      <c r="F693" s="15">
        <f t="shared" si="132"/>
        <v>61000</v>
      </c>
    </row>
    <row r="694" spans="1:6">
      <c r="A694" s="5">
        <v>1754000000</v>
      </c>
      <c r="B694" s="6" t="s">
        <v>1052</v>
      </c>
      <c r="C694" s="7"/>
      <c r="D694" s="7"/>
      <c r="E694" s="7"/>
      <c r="F694" s="8"/>
    </row>
    <row r="695" spans="1:6">
      <c r="A695" s="9" t="s">
        <v>1053</v>
      </c>
      <c r="B695" s="10" t="s">
        <v>1054</v>
      </c>
      <c r="C695" s="11">
        <v>201000</v>
      </c>
      <c r="D695" s="11">
        <v>295000</v>
      </c>
      <c r="E695" s="12">
        <f t="shared" ref="E695" si="133">C695-D695</f>
        <v>-94000</v>
      </c>
      <c r="F695" s="13">
        <v>201000</v>
      </c>
    </row>
    <row r="696" spans="1:6">
      <c r="A696" s="24" t="s">
        <v>1055</v>
      </c>
      <c r="B696" s="25"/>
      <c r="C696" s="14">
        <f>SUM(C695)</f>
        <v>201000</v>
      </c>
      <c r="D696" s="14">
        <f t="shared" ref="D696:F696" si="134">SUM(D695)</f>
        <v>295000</v>
      </c>
      <c r="E696" s="14">
        <f t="shared" si="134"/>
        <v>-94000</v>
      </c>
      <c r="F696" s="15">
        <f t="shared" si="134"/>
        <v>201000</v>
      </c>
    </row>
    <row r="697" spans="1:6">
      <c r="A697" s="17"/>
      <c r="B697" s="18" t="s">
        <v>286</v>
      </c>
      <c r="C697" s="14">
        <f>C696+C693+C690</f>
        <v>938000</v>
      </c>
      <c r="D697" s="14">
        <f t="shared" ref="D697:F697" si="135">D696+D693+D690</f>
        <v>896000</v>
      </c>
      <c r="E697" s="14">
        <f t="shared" si="135"/>
        <v>42000</v>
      </c>
      <c r="F697" s="15">
        <f t="shared" si="135"/>
        <v>652000</v>
      </c>
    </row>
    <row r="698" spans="1:6">
      <c r="A698" s="9" t="s">
        <v>1056</v>
      </c>
      <c r="B698" s="10" t="s">
        <v>1057</v>
      </c>
      <c r="C698" s="11">
        <v>1200000</v>
      </c>
      <c r="D698" s="11">
        <v>995000</v>
      </c>
      <c r="E698" s="12">
        <f t="shared" ref="E698" si="136">C698-D698</f>
        <v>205000</v>
      </c>
      <c r="F698" s="13">
        <v>1200000</v>
      </c>
    </row>
    <row r="699" spans="1:6">
      <c r="A699" s="24" t="s">
        <v>1058</v>
      </c>
      <c r="B699" s="25"/>
      <c r="C699" s="14">
        <f>SUM(C698)</f>
        <v>1200000</v>
      </c>
      <c r="D699" s="14">
        <f t="shared" ref="D699:F699" si="137">SUM(D698)</f>
        <v>995000</v>
      </c>
      <c r="E699" s="14">
        <f t="shared" si="137"/>
        <v>205000</v>
      </c>
      <c r="F699" s="15">
        <f t="shared" si="137"/>
        <v>1200000</v>
      </c>
    </row>
    <row r="700" spans="1:6">
      <c r="A700" s="5" t="s">
        <v>1059</v>
      </c>
      <c r="B700" s="6" t="s">
        <v>1060</v>
      </c>
      <c r="C700" s="7"/>
      <c r="D700" s="7"/>
      <c r="E700" s="7"/>
      <c r="F700" s="8"/>
    </row>
    <row r="701" spans="1:6">
      <c r="A701" s="9" t="s">
        <v>1061</v>
      </c>
      <c r="B701" s="10" t="s">
        <v>161</v>
      </c>
      <c r="C701" s="11">
        <v>2328000</v>
      </c>
      <c r="D701" s="11">
        <v>2676000</v>
      </c>
      <c r="E701" s="12">
        <f t="shared" ref="E701:E713" si="138">C701-D701</f>
        <v>-348000</v>
      </c>
      <c r="F701" s="13">
        <v>2593000</v>
      </c>
    </row>
    <row r="702" spans="1:6">
      <c r="A702" s="9" t="s">
        <v>1062</v>
      </c>
      <c r="B702" s="10" t="s">
        <v>57</v>
      </c>
      <c r="C702" s="11">
        <v>253000</v>
      </c>
      <c r="D702" s="11">
        <v>227000</v>
      </c>
      <c r="E702" s="12">
        <f t="shared" si="138"/>
        <v>26000</v>
      </c>
      <c r="F702" s="13">
        <v>227000</v>
      </c>
    </row>
    <row r="703" spans="1:6">
      <c r="A703" s="9" t="s">
        <v>1063</v>
      </c>
      <c r="B703" s="10" t="s">
        <v>1064</v>
      </c>
      <c r="C703" s="11">
        <v>309000</v>
      </c>
      <c r="D703" s="11">
        <v>230000</v>
      </c>
      <c r="E703" s="12">
        <f t="shared" si="138"/>
        <v>79000</v>
      </c>
      <c r="F703" s="13">
        <v>230000</v>
      </c>
    </row>
    <row r="704" spans="1:6">
      <c r="A704" s="9" t="s">
        <v>1065</v>
      </c>
      <c r="B704" s="10" t="s">
        <v>99</v>
      </c>
      <c r="C704" s="11">
        <v>47000</v>
      </c>
      <c r="D704" s="11">
        <v>220000</v>
      </c>
      <c r="E704" s="12">
        <f t="shared" si="138"/>
        <v>-173000</v>
      </c>
      <c r="F704" s="13">
        <v>220000</v>
      </c>
    </row>
    <row r="705" spans="1:6">
      <c r="A705" s="9" t="s">
        <v>1066</v>
      </c>
      <c r="B705" s="10" t="s">
        <v>16</v>
      </c>
      <c r="C705" s="11">
        <v>47000</v>
      </c>
      <c r="D705" s="11">
        <v>40000</v>
      </c>
      <c r="E705" s="12">
        <f t="shared" si="138"/>
        <v>7000</v>
      </c>
      <c r="F705" s="13">
        <v>40000</v>
      </c>
    </row>
    <row r="706" spans="1:6">
      <c r="A706" s="9" t="s">
        <v>1067</v>
      </c>
      <c r="B706" s="10" t="s">
        <v>18</v>
      </c>
      <c r="C706" s="11">
        <v>304000</v>
      </c>
      <c r="D706" s="11">
        <v>308000</v>
      </c>
      <c r="E706" s="12">
        <f t="shared" si="138"/>
        <v>-4000</v>
      </c>
      <c r="F706" s="13">
        <v>308000</v>
      </c>
    </row>
    <row r="707" spans="1:6">
      <c r="A707" s="9" t="s">
        <v>1068</v>
      </c>
      <c r="B707" s="10" t="s">
        <v>1069</v>
      </c>
      <c r="C707" s="11">
        <v>50000</v>
      </c>
      <c r="D707" s="11">
        <v>43000</v>
      </c>
      <c r="E707" s="12">
        <f t="shared" si="138"/>
        <v>7000</v>
      </c>
      <c r="F707" s="13">
        <v>43000</v>
      </c>
    </row>
    <row r="708" spans="1:6">
      <c r="A708" s="9" t="s">
        <v>1070</v>
      </c>
      <c r="B708" s="10" t="s">
        <v>1071</v>
      </c>
      <c r="C708" s="11">
        <v>22000</v>
      </c>
      <c r="D708" s="11">
        <v>30000</v>
      </c>
      <c r="E708" s="12">
        <f t="shared" si="138"/>
        <v>-8000</v>
      </c>
      <c r="F708" s="13">
        <v>30000</v>
      </c>
    </row>
    <row r="709" spans="1:6">
      <c r="A709" s="9" t="s">
        <v>1072</v>
      </c>
      <c r="B709" s="10" t="s">
        <v>1073</v>
      </c>
      <c r="C709" s="11">
        <v>1000</v>
      </c>
      <c r="D709" s="11">
        <v>1000</v>
      </c>
      <c r="E709" s="12">
        <f t="shared" si="138"/>
        <v>0</v>
      </c>
      <c r="F709" s="13">
        <v>1000</v>
      </c>
    </row>
    <row r="710" spans="1:6">
      <c r="A710" s="9" t="s">
        <v>1074</v>
      </c>
      <c r="B710" s="10" t="s">
        <v>301</v>
      </c>
      <c r="C710" s="11">
        <v>9000</v>
      </c>
      <c r="D710" s="11">
        <v>8000</v>
      </c>
      <c r="E710" s="12">
        <f t="shared" si="138"/>
        <v>1000</v>
      </c>
      <c r="F710" s="13">
        <v>8000</v>
      </c>
    </row>
    <row r="711" spans="1:6">
      <c r="A711" s="9" t="s">
        <v>1075</v>
      </c>
      <c r="B711" s="10" t="s">
        <v>28</v>
      </c>
      <c r="C711" s="11">
        <v>4000</v>
      </c>
      <c r="D711" s="11">
        <v>4000</v>
      </c>
      <c r="E711" s="12">
        <f t="shared" si="138"/>
        <v>0</v>
      </c>
      <c r="F711" s="13">
        <v>4000</v>
      </c>
    </row>
    <row r="712" spans="1:6">
      <c r="A712" s="9" t="s">
        <v>1076</v>
      </c>
      <c r="B712" s="10" t="s">
        <v>76</v>
      </c>
      <c r="C712" s="11">
        <v>4000</v>
      </c>
      <c r="D712" s="11">
        <v>4000</v>
      </c>
      <c r="E712" s="12">
        <f t="shared" si="138"/>
        <v>0</v>
      </c>
      <c r="F712" s="13">
        <v>4000</v>
      </c>
    </row>
    <row r="713" spans="1:6">
      <c r="A713" s="9" t="s">
        <v>1077</v>
      </c>
      <c r="B713" s="10" t="s">
        <v>80</v>
      </c>
      <c r="C713" s="11">
        <v>17000</v>
      </c>
      <c r="D713" s="11">
        <v>17000</v>
      </c>
      <c r="E713" s="12">
        <f t="shared" si="138"/>
        <v>0</v>
      </c>
      <c r="F713" s="13">
        <v>17000</v>
      </c>
    </row>
    <row r="714" spans="1:6">
      <c r="A714" s="24" t="s">
        <v>1078</v>
      </c>
      <c r="B714" s="25"/>
      <c r="C714" s="14">
        <f>SUM(C701:C713)</f>
        <v>3395000</v>
      </c>
      <c r="D714" s="14">
        <f t="shared" ref="D714:F714" si="139">SUM(D701:D713)</f>
        <v>3808000</v>
      </c>
      <c r="E714" s="14">
        <f t="shared" si="139"/>
        <v>-413000</v>
      </c>
      <c r="F714" s="15">
        <f t="shared" si="139"/>
        <v>3725000</v>
      </c>
    </row>
    <row r="715" spans="1:6">
      <c r="A715" s="5" t="s">
        <v>1079</v>
      </c>
      <c r="B715" s="6" t="s">
        <v>1080</v>
      </c>
      <c r="C715" s="7"/>
      <c r="D715" s="7"/>
      <c r="E715" s="7">
        <f t="shared" ref="E715:E721" si="140">C715-D715</f>
        <v>0</v>
      </c>
      <c r="F715" s="8"/>
    </row>
    <row r="716" spans="1:6">
      <c r="A716" s="9" t="s">
        <v>1081</v>
      </c>
      <c r="B716" s="10" t="s">
        <v>161</v>
      </c>
      <c r="C716" s="11">
        <v>1059000</v>
      </c>
      <c r="D716" s="11">
        <v>1429000</v>
      </c>
      <c r="E716" s="12">
        <f t="shared" si="140"/>
        <v>-370000</v>
      </c>
      <c r="F716" s="13">
        <v>1385000</v>
      </c>
    </row>
    <row r="717" spans="1:6">
      <c r="A717" s="9" t="s">
        <v>1082</v>
      </c>
      <c r="B717" s="10" t="s">
        <v>12</v>
      </c>
      <c r="C717" s="11">
        <v>71000</v>
      </c>
      <c r="D717" s="11">
        <v>64000</v>
      </c>
      <c r="E717" s="12">
        <f t="shared" si="140"/>
        <v>7000</v>
      </c>
      <c r="F717" s="13">
        <v>64000</v>
      </c>
    </row>
    <row r="718" spans="1:6">
      <c r="A718" s="9" t="s">
        <v>1083</v>
      </c>
      <c r="B718" s="10" t="s">
        <v>14</v>
      </c>
      <c r="C718" s="11">
        <v>30000</v>
      </c>
      <c r="D718" s="11">
        <v>41000</v>
      </c>
      <c r="E718" s="12">
        <f t="shared" si="140"/>
        <v>-11000</v>
      </c>
      <c r="F718" s="13">
        <v>41000</v>
      </c>
    </row>
    <row r="719" spans="1:6">
      <c r="A719" s="9" t="s">
        <v>1084</v>
      </c>
      <c r="B719" s="10" t="s">
        <v>18</v>
      </c>
      <c r="C719" s="11">
        <v>116000</v>
      </c>
      <c r="D719" s="11">
        <v>170000</v>
      </c>
      <c r="E719" s="12">
        <f t="shared" si="140"/>
        <v>-54000</v>
      </c>
      <c r="F719" s="13">
        <v>170000</v>
      </c>
    </row>
    <row r="720" spans="1:6">
      <c r="A720" s="9" t="s">
        <v>1085</v>
      </c>
      <c r="B720" s="10" t="s">
        <v>1086</v>
      </c>
      <c r="C720" s="11">
        <v>1000</v>
      </c>
      <c r="D720" s="11">
        <v>1000</v>
      </c>
      <c r="E720" s="12">
        <f t="shared" si="140"/>
        <v>0</v>
      </c>
      <c r="F720" s="13">
        <v>1000</v>
      </c>
    </row>
    <row r="721" spans="1:6">
      <c r="A721" s="9" t="s">
        <v>1087</v>
      </c>
      <c r="B721" s="10" t="s">
        <v>1088</v>
      </c>
      <c r="C721" s="11">
        <v>20000</v>
      </c>
      <c r="D721" s="11">
        <v>18000</v>
      </c>
      <c r="E721" s="12">
        <f t="shared" si="140"/>
        <v>2000</v>
      </c>
      <c r="F721" s="13">
        <v>18000</v>
      </c>
    </row>
    <row r="722" spans="1:6">
      <c r="A722" s="24" t="s">
        <v>1089</v>
      </c>
      <c r="B722" s="25"/>
      <c r="C722" s="14">
        <f>SUM(C716:C721)</f>
        <v>1297000</v>
      </c>
      <c r="D722" s="14">
        <f t="shared" ref="D722:F722" si="141">SUM(D716:D721)</f>
        <v>1723000</v>
      </c>
      <c r="E722" s="14">
        <f t="shared" si="141"/>
        <v>-426000</v>
      </c>
      <c r="F722" s="15">
        <f t="shared" si="141"/>
        <v>1679000</v>
      </c>
    </row>
    <row r="723" spans="1:6">
      <c r="A723" s="9" t="s">
        <v>1090</v>
      </c>
      <c r="B723" s="10" t="s">
        <v>1091</v>
      </c>
      <c r="C723" s="11">
        <v>720000</v>
      </c>
      <c r="D723" s="11">
        <v>769000</v>
      </c>
      <c r="E723" s="12">
        <f t="shared" ref="E723:E724" si="142">C723-D723</f>
        <v>-49000</v>
      </c>
      <c r="F723" s="13">
        <v>840000</v>
      </c>
    </row>
    <row r="724" spans="1:6">
      <c r="A724" s="9" t="s">
        <v>1092</v>
      </c>
      <c r="B724" s="10" t="s">
        <v>1093</v>
      </c>
      <c r="C724" s="11">
        <v>2514000</v>
      </c>
      <c r="D724" s="11">
        <v>1459000</v>
      </c>
      <c r="E724" s="12">
        <f t="shared" si="142"/>
        <v>1055000</v>
      </c>
      <c r="F724" s="13">
        <v>1406000</v>
      </c>
    </row>
    <row r="725" spans="1:6">
      <c r="A725" s="24" t="s">
        <v>1094</v>
      </c>
      <c r="B725" s="25"/>
      <c r="C725" s="14">
        <f>SUM(C723:C724)</f>
        <v>3234000</v>
      </c>
      <c r="D725" s="14">
        <f t="shared" ref="D725:F725" si="143">SUM(D723:D724)</f>
        <v>2228000</v>
      </c>
      <c r="E725" s="14">
        <f t="shared" si="143"/>
        <v>1006000</v>
      </c>
      <c r="F725" s="15">
        <f t="shared" si="143"/>
        <v>2246000</v>
      </c>
    </row>
    <row r="726" spans="1:6">
      <c r="A726" s="9" t="s">
        <v>1095</v>
      </c>
      <c r="B726" s="10" t="s">
        <v>1096</v>
      </c>
      <c r="C726" s="11">
        <v>0</v>
      </c>
      <c r="D726" s="11">
        <v>1000000</v>
      </c>
      <c r="E726" s="12">
        <f t="shared" ref="E726" si="144">C726-D726</f>
        <v>-1000000</v>
      </c>
      <c r="F726" s="13">
        <v>1000000</v>
      </c>
    </row>
    <row r="727" spans="1:6">
      <c r="A727" s="24" t="s">
        <v>1097</v>
      </c>
      <c r="B727" s="25"/>
      <c r="C727" s="14">
        <f>SUM(C726)</f>
        <v>0</v>
      </c>
      <c r="D727" s="14">
        <f t="shared" ref="D727:F727" si="145">SUM(D726)</f>
        <v>1000000</v>
      </c>
      <c r="E727" s="14">
        <f t="shared" si="145"/>
        <v>-1000000</v>
      </c>
      <c r="F727" s="15">
        <f t="shared" si="145"/>
        <v>1000000</v>
      </c>
    </row>
    <row r="728" spans="1:6">
      <c r="A728" s="5" t="s">
        <v>1098</v>
      </c>
      <c r="B728" s="6" t="s">
        <v>1099</v>
      </c>
      <c r="C728" s="7"/>
      <c r="D728" s="7"/>
      <c r="E728" s="7"/>
      <c r="F728" s="8"/>
    </row>
    <row r="729" spans="1:6">
      <c r="A729" s="9" t="s">
        <v>1100</v>
      </c>
      <c r="B729" s="10" t="s">
        <v>161</v>
      </c>
      <c r="C729" s="11">
        <v>2452000</v>
      </c>
      <c r="D729" s="11">
        <v>2431000</v>
      </c>
      <c r="E729" s="12">
        <f t="shared" ref="E729:E740" si="146">C729-D729</f>
        <v>21000</v>
      </c>
      <c r="F729" s="13">
        <v>2355000</v>
      </c>
    </row>
    <row r="730" spans="1:6">
      <c r="A730" s="9" t="s">
        <v>1101</v>
      </c>
      <c r="B730" s="10" t="s">
        <v>12</v>
      </c>
      <c r="C730" s="11">
        <v>146000</v>
      </c>
      <c r="D730" s="11">
        <v>131000</v>
      </c>
      <c r="E730" s="12">
        <f t="shared" si="146"/>
        <v>15000</v>
      </c>
      <c r="F730" s="13">
        <v>131000</v>
      </c>
    </row>
    <row r="731" spans="1:6">
      <c r="A731" s="9" t="s">
        <v>1102</v>
      </c>
      <c r="B731" s="10" t="s">
        <v>14</v>
      </c>
      <c r="C731" s="11">
        <v>246000</v>
      </c>
      <c r="D731" s="11">
        <v>270000</v>
      </c>
      <c r="E731" s="12">
        <f t="shared" si="146"/>
        <v>-24000</v>
      </c>
      <c r="F731" s="13">
        <v>270000</v>
      </c>
    </row>
    <row r="732" spans="1:6">
      <c r="A732" s="9" t="s">
        <v>1103</v>
      </c>
      <c r="B732" s="10" t="s">
        <v>99</v>
      </c>
      <c r="C732" s="11">
        <v>95000</v>
      </c>
      <c r="D732" s="11">
        <v>59000</v>
      </c>
      <c r="E732" s="12">
        <f t="shared" si="146"/>
        <v>36000</v>
      </c>
      <c r="F732" s="13">
        <v>59000</v>
      </c>
    </row>
    <row r="733" spans="1:6">
      <c r="A733" s="9" t="s">
        <v>1104</v>
      </c>
      <c r="B733" s="10" t="s">
        <v>18</v>
      </c>
      <c r="C733" s="11">
        <v>503000</v>
      </c>
      <c r="D733" s="11">
        <v>473000</v>
      </c>
      <c r="E733" s="12">
        <f t="shared" si="146"/>
        <v>30000</v>
      </c>
      <c r="F733" s="13">
        <v>473000</v>
      </c>
    </row>
    <row r="734" spans="1:6">
      <c r="A734" s="9" t="s">
        <v>1105</v>
      </c>
      <c r="B734" s="10" t="s">
        <v>402</v>
      </c>
      <c r="C734" s="11">
        <v>17000</v>
      </c>
      <c r="D734" s="11">
        <v>7000</v>
      </c>
      <c r="E734" s="12">
        <f t="shared" si="146"/>
        <v>10000</v>
      </c>
      <c r="F734" s="13">
        <v>7000</v>
      </c>
    </row>
    <row r="735" spans="1:6">
      <c r="A735" s="9" t="s">
        <v>1106</v>
      </c>
      <c r="B735" s="10" t="s">
        <v>67</v>
      </c>
      <c r="C735" s="11">
        <v>25000</v>
      </c>
      <c r="D735" s="11">
        <v>25000</v>
      </c>
      <c r="E735" s="12">
        <f t="shared" si="146"/>
        <v>0</v>
      </c>
      <c r="F735" s="13">
        <v>25000</v>
      </c>
    </row>
    <row r="736" spans="1:6">
      <c r="A736" s="9" t="s">
        <v>1107</v>
      </c>
      <c r="B736" s="10" t="s">
        <v>266</v>
      </c>
      <c r="C736" s="11">
        <v>3000</v>
      </c>
      <c r="D736" s="11">
        <v>3000</v>
      </c>
      <c r="E736" s="12">
        <f t="shared" si="146"/>
        <v>0</v>
      </c>
      <c r="F736" s="13">
        <v>3000</v>
      </c>
    </row>
    <row r="737" spans="1:6">
      <c r="A737" s="9" t="s">
        <v>1108</v>
      </c>
      <c r="B737" s="10" t="s">
        <v>301</v>
      </c>
      <c r="C737" s="11">
        <v>17000</v>
      </c>
      <c r="D737" s="11">
        <v>15000</v>
      </c>
      <c r="E737" s="12">
        <f t="shared" si="146"/>
        <v>2000</v>
      </c>
      <c r="F737" s="13">
        <v>15000</v>
      </c>
    </row>
    <row r="738" spans="1:6">
      <c r="A738" s="9" t="s">
        <v>1109</v>
      </c>
      <c r="B738" s="10" t="s">
        <v>28</v>
      </c>
      <c r="C738" s="11">
        <v>15000</v>
      </c>
      <c r="D738" s="11">
        <v>15000</v>
      </c>
      <c r="E738" s="12">
        <f t="shared" si="146"/>
        <v>0</v>
      </c>
      <c r="F738" s="13">
        <v>15000</v>
      </c>
    </row>
    <row r="739" spans="1:6">
      <c r="A739" s="9" t="s">
        <v>1110</v>
      </c>
      <c r="B739" s="10" t="s">
        <v>78</v>
      </c>
      <c r="C739" s="11">
        <v>20000</v>
      </c>
      <c r="D739" s="11">
        <v>20000</v>
      </c>
      <c r="E739" s="12">
        <f t="shared" si="146"/>
        <v>0</v>
      </c>
      <c r="F739" s="13">
        <v>20000</v>
      </c>
    </row>
    <row r="740" spans="1:6">
      <c r="A740" s="9" t="s">
        <v>1111</v>
      </c>
      <c r="B740" s="10" t="s">
        <v>1112</v>
      </c>
      <c r="C740" s="11">
        <v>466000</v>
      </c>
      <c r="D740" s="11">
        <v>466000</v>
      </c>
      <c r="E740" s="12">
        <f t="shared" si="146"/>
        <v>0</v>
      </c>
      <c r="F740" s="13">
        <v>466000</v>
      </c>
    </row>
    <row r="741" spans="1:6">
      <c r="A741" s="24" t="s">
        <v>1113</v>
      </c>
      <c r="B741" s="25"/>
      <c r="C741" s="14">
        <f>SUM(C729:C740)</f>
        <v>4005000</v>
      </c>
      <c r="D741" s="14">
        <f t="shared" ref="D741:F741" si="147">SUM(D729:D740)</f>
        <v>3915000</v>
      </c>
      <c r="E741" s="14">
        <f t="shared" si="147"/>
        <v>90000</v>
      </c>
      <c r="F741" s="15">
        <f t="shared" si="147"/>
        <v>3839000</v>
      </c>
    </row>
    <row r="742" spans="1:6">
      <c r="A742" s="5" t="s">
        <v>1114</v>
      </c>
      <c r="B742" s="6" t="s">
        <v>1115</v>
      </c>
      <c r="C742" s="7"/>
      <c r="D742" s="7"/>
      <c r="E742" s="7"/>
      <c r="F742" s="8"/>
    </row>
    <row r="743" spans="1:6">
      <c r="A743" s="9" t="s">
        <v>1116</v>
      </c>
      <c r="B743" s="10" t="s">
        <v>183</v>
      </c>
      <c r="C743" s="11">
        <v>3967000</v>
      </c>
      <c r="D743" s="11">
        <v>3399000</v>
      </c>
      <c r="E743" s="12">
        <f t="shared" ref="E743:E744" si="148">C743-D743</f>
        <v>568000</v>
      </c>
      <c r="F743" s="13">
        <v>3399000</v>
      </c>
    </row>
    <row r="744" spans="1:6">
      <c r="A744" s="9" t="s">
        <v>1117</v>
      </c>
      <c r="B744" s="10" t="s">
        <v>1118</v>
      </c>
      <c r="C744" s="11">
        <v>3000000</v>
      </c>
      <c r="D744" s="11">
        <v>1950000</v>
      </c>
      <c r="E744" s="12">
        <f t="shared" si="148"/>
        <v>1050000</v>
      </c>
      <c r="F744" s="13">
        <v>1950000</v>
      </c>
    </row>
    <row r="745" spans="1:6">
      <c r="A745" s="24" t="s">
        <v>1119</v>
      </c>
      <c r="B745" s="25"/>
      <c r="C745" s="14">
        <f>SUM(C743:C744)</f>
        <v>6967000</v>
      </c>
      <c r="D745" s="14">
        <f t="shared" ref="D745:F745" si="149">SUM(D743:D744)</f>
        <v>5349000</v>
      </c>
      <c r="E745" s="14">
        <f t="shared" si="149"/>
        <v>1618000</v>
      </c>
      <c r="F745" s="15">
        <f t="shared" si="149"/>
        <v>5349000</v>
      </c>
    </row>
    <row r="746" spans="1:6">
      <c r="A746" s="9" t="s">
        <v>1120</v>
      </c>
      <c r="B746" s="10" t="s">
        <v>1121</v>
      </c>
      <c r="C746" s="11">
        <v>1200000</v>
      </c>
      <c r="D746" s="11">
        <v>0</v>
      </c>
      <c r="E746" s="12">
        <f t="shared" ref="E746" si="150">C746-D746</f>
        <v>1200000</v>
      </c>
      <c r="F746" s="13">
        <v>0</v>
      </c>
    </row>
    <row r="747" spans="1:6">
      <c r="A747" s="24" t="s">
        <v>1122</v>
      </c>
      <c r="B747" s="25"/>
      <c r="C747" s="14">
        <f>SUM(C746)</f>
        <v>1200000</v>
      </c>
      <c r="D747" s="14">
        <f t="shared" ref="D747:F747" si="151">SUM(D746)</f>
        <v>0</v>
      </c>
      <c r="E747" s="14">
        <f t="shared" si="151"/>
        <v>1200000</v>
      </c>
      <c r="F747" s="15">
        <f t="shared" si="151"/>
        <v>0</v>
      </c>
    </row>
    <row r="748" spans="1:6">
      <c r="A748" s="17"/>
      <c r="B748" s="18" t="s">
        <v>286</v>
      </c>
      <c r="C748" s="14">
        <f>C747+C745+C741+C727+C725+C722+C714+C699</f>
        <v>21298000</v>
      </c>
      <c r="D748" s="14">
        <f t="shared" ref="D748:F748" si="152">D747+D745+D741+D727+D725+D722+D714+D699</f>
        <v>19018000</v>
      </c>
      <c r="E748" s="14">
        <f t="shared" si="152"/>
        <v>2280000</v>
      </c>
      <c r="F748" s="15">
        <f t="shared" si="152"/>
        <v>19038000</v>
      </c>
    </row>
    <row r="749" spans="1:6">
      <c r="A749" s="5" t="s">
        <v>1123</v>
      </c>
      <c r="B749" s="6" t="s">
        <v>1124</v>
      </c>
      <c r="C749" s="7"/>
      <c r="D749" s="7"/>
      <c r="E749" s="7"/>
      <c r="F749" s="8"/>
    </row>
    <row r="750" spans="1:6">
      <c r="A750" s="9" t="s">
        <v>1125</v>
      </c>
      <c r="B750" s="10" t="s">
        <v>1126</v>
      </c>
      <c r="C750" s="11">
        <v>370000</v>
      </c>
      <c r="D750" s="11">
        <v>175000</v>
      </c>
      <c r="E750" s="12">
        <f t="shared" ref="E750" si="153">C750-D750</f>
        <v>195000</v>
      </c>
      <c r="F750" s="13">
        <v>175000</v>
      </c>
    </row>
    <row r="751" spans="1:6">
      <c r="A751" s="24" t="s">
        <v>1127</v>
      </c>
      <c r="B751" s="25"/>
      <c r="C751" s="14">
        <f>SUM(C750)</f>
        <v>370000</v>
      </c>
      <c r="D751" s="14">
        <f t="shared" ref="D751:F751" si="154">SUM(D750)</f>
        <v>175000</v>
      </c>
      <c r="E751" s="14">
        <f t="shared" si="154"/>
        <v>195000</v>
      </c>
      <c r="F751" s="15">
        <f t="shared" si="154"/>
        <v>175000</v>
      </c>
    </row>
    <row r="752" spans="1:6">
      <c r="A752" s="5" t="s">
        <v>1128</v>
      </c>
      <c r="B752" s="6" t="s">
        <v>1129</v>
      </c>
      <c r="C752" s="7"/>
      <c r="D752" s="7"/>
      <c r="E752" s="7"/>
      <c r="F752" s="8"/>
    </row>
    <row r="753" spans="1:6">
      <c r="A753" s="9" t="s">
        <v>1130</v>
      </c>
      <c r="B753" s="10" t="s">
        <v>1131</v>
      </c>
      <c r="C753" s="11">
        <v>3200000</v>
      </c>
      <c r="D753" s="11">
        <v>3200000</v>
      </c>
      <c r="E753" s="12">
        <f t="shared" ref="E753:E754" si="155">C753-D753</f>
        <v>0</v>
      </c>
      <c r="F753" s="13">
        <v>3200000</v>
      </c>
    </row>
    <row r="754" spans="1:6">
      <c r="A754" s="9" t="s">
        <v>1132</v>
      </c>
      <c r="B754" s="10" t="s">
        <v>1133</v>
      </c>
      <c r="C754" s="11">
        <v>2500000</v>
      </c>
      <c r="D754" s="11">
        <v>2500000</v>
      </c>
      <c r="E754" s="12">
        <f t="shared" si="155"/>
        <v>0</v>
      </c>
      <c r="F754" s="13">
        <v>2500000</v>
      </c>
    </row>
    <row r="755" spans="1:6">
      <c r="A755" s="24" t="s">
        <v>1134</v>
      </c>
      <c r="B755" s="25"/>
      <c r="C755" s="14">
        <f>SUM(C753:C754)</f>
        <v>5700000</v>
      </c>
      <c r="D755" s="14">
        <f t="shared" ref="D755:F755" si="156">SUM(D753:D754)</f>
        <v>5700000</v>
      </c>
      <c r="E755" s="14">
        <f t="shared" si="156"/>
        <v>0</v>
      </c>
      <c r="F755" s="15">
        <f t="shared" si="156"/>
        <v>5700000</v>
      </c>
    </row>
    <row r="756" spans="1:6">
      <c r="A756" s="5" t="s">
        <v>1135</v>
      </c>
      <c r="B756" s="6" t="s">
        <v>1136</v>
      </c>
      <c r="C756" s="7"/>
      <c r="D756" s="7"/>
      <c r="E756" s="7"/>
      <c r="F756" s="8"/>
    </row>
    <row r="757" spans="1:6">
      <c r="A757" s="9" t="s">
        <v>1137</v>
      </c>
      <c r="B757" s="10" t="s">
        <v>1138</v>
      </c>
      <c r="C757" s="11">
        <v>75619000</v>
      </c>
      <c r="D757" s="11">
        <v>71291000</v>
      </c>
      <c r="E757" s="12">
        <f t="shared" ref="E757:E762" si="157">C757-D757</f>
        <v>4328000</v>
      </c>
      <c r="F757" s="13">
        <v>71833000</v>
      </c>
    </row>
    <row r="758" spans="1:6">
      <c r="A758" s="9" t="s">
        <v>1139</v>
      </c>
      <c r="B758" s="10" t="s">
        <v>1140</v>
      </c>
      <c r="C758" s="11">
        <v>1100000</v>
      </c>
      <c r="D758" s="11">
        <v>950000</v>
      </c>
      <c r="E758" s="12">
        <f t="shared" si="157"/>
        <v>150000</v>
      </c>
      <c r="F758" s="13">
        <v>950000</v>
      </c>
    </row>
    <row r="759" spans="1:6">
      <c r="A759" s="9" t="s">
        <v>1141</v>
      </c>
      <c r="B759" s="10" t="s">
        <v>1142</v>
      </c>
      <c r="C759" s="11">
        <v>150000</v>
      </c>
      <c r="D759" s="11">
        <v>100000</v>
      </c>
      <c r="E759" s="12">
        <f t="shared" si="157"/>
        <v>50000</v>
      </c>
      <c r="F759" s="13">
        <v>100000</v>
      </c>
    </row>
    <row r="760" spans="1:6">
      <c r="A760" s="9" t="s">
        <v>1143</v>
      </c>
      <c r="B760" s="10" t="s">
        <v>1144</v>
      </c>
      <c r="C760" s="11">
        <v>2300000</v>
      </c>
      <c r="D760" s="11">
        <v>0</v>
      </c>
      <c r="E760" s="12">
        <f t="shared" si="157"/>
        <v>2300000</v>
      </c>
      <c r="F760" s="13">
        <v>0</v>
      </c>
    </row>
    <row r="761" spans="1:6">
      <c r="A761" s="9" t="s">
        <v>1145</v>
      </c>
      <c r="B761" s="10" t="s">
        <v>1146</v>
      </c>
      <c r="C761" s="11">
        <v>2715000</v>
      </c>
      <c r="D761" s="11">
        <v>3179000</v>
      </c>
      <c r="E761" s="12">
        <f t="shared" si="157"/>
        <v>-464000</v>
      </c>
      <c r="F761" s="13">
        <v>2460000</v>
      </c>
    </row>
    <row r="762" spans="1:6">
      <c r="A762" s="9" t="s">
        <v>1147</v>
      </c>
      <c r="B762" s="10" t="s">
        <v>1148</v>
      </c>
      <c r="C762" s="11">
        <v>4000000</v>
      </c>
      <c r="D762" s="11">
        <v>3000000</v>
      </c>
      <c r="E762" s="12">
        <f t="shared" si="157"/>
        <v>1000000</v>
      </c>
      <c r="F762" s="13">
        <v>3000000</v>
      </c>
    </row>
    <row r="763" spans="1:6">
      <c r="A763" s="24" t="s">
        <v>1149</v>
      </c>
      <c r="B763" s="25"/>
      <c r="C763" s="14">
        <f>SUM(C757:C762)</f>
        <v>85884000</v>
      </c>
      <c r="D763" s="14">
        <f t="shared" ref="D763:F763" si="158">SUM(D757:D762)</f>
        <v>78520000</v>
      </c>
      <c r="E763" s="14">
        <f t="shared" si="158"/>
        <v>7364000</v>
      </c>
      <c r="F763" s="15">
        <f t="shared" si="158"/>
        <v>78343000</v>
      </c>
    </row>
    <row r="764" spans="1:6">
      <c r="A764" s="17"/>
      <c r="B764" s="18" t="s">
        <v>286</v>
      </c>
      <c r="C764" s="14">
        <f>C763+C755+C751</f>
        <v>91954000</v>
      </c>
      <c r="D764" s="14">
        <f t="shared" ref="D764:F764" si="159">D763+D755+D751</f>
        <v>84395000</v>
      </c>
      <c r="E764" s="14">
        <f t="shared" si="159"/>
        <v>7559000</v>
      </c>
      <c r="F764" s="15">
        <f t="shared" si="159"/>
        <v>84218000</v>
      </c>
    </row>
    <row r="765" spans="1:6">
      <c r="A765" s="5" t="s">
        <v>1150</v>
      </c>
      <c r="B765" s="6" t="s">
        <v>1151</v>
      </c>
      <c r="C765" s="7"/>
      <c r="D765" s="7"/>
      <c r="E765" s="7"/>
      <c r="F765" s="8"/>
    </row>
    <row r="766" spans="1:6">
      <c r="A766" s="9" t="s">
        <v>1152</v>
      </c>
      <c r="B766" s="10" t="s">
        <v>1153</v>
      </c>
      <c r="C766" s="11">
        <v>21993000</v>
      </c>
      <c r="D766" s="11">
        <v>23100000</v>
      </c>
      <c r="E766" s="12">
        <f t="shared" ref="E766:E767" si="160">C766-D766</f>
        <v>-1107000</v>
      </c>
      <c r="F766" s="13">
        <v>21700000</v>
      </c>
    </row>
    <row r="767" spans="1:6">
      <c r="A767" s="9" t="s">
        <v>1154</v>
      </c>
      <c r="B767" s="10" t="s">
        <v>1155</v>
      </c>
      <c r="C767" s="11">
        <v>300000</v>
      </c>
      <c r="D767" s="11">
        <v>300000</v>
      </c>
      <c r="E767" s="12">
        <f t="shared" si="160"/>
        <v>0</v>
      </c>
      <c r="F767" s="13">
        <v>300000</v>
      </c>
    </row>
    <row r="768" spans="1:6">
      <c r="A768" s="24" t="s">
        <v>1156</v>
      </c>
      <c r="B768" s="25"/>
      <c r="C768" s="14">
        <f>SUM(C766:C767)</f>
        <v>22293000</v>
      </c>
      <c r="D768" s="14">
        <f t="shared" ref="D768:F768" si="161">SUM(D766:D767)</f>
        <v>23400000</v>
      </c>
      <c r="E768" s="14">
        <f t="shared" si="161"/>
        <v>-1107000</v>
      </c>
      <c r="F768" s="15">
        <f t="shared" si="161"/>
        <v>22000000</v>
      </c>
    </row>
    <row r="769" spans="1:6">
      <c r="A769" s="5" t="s">
        <v>1157</v>
      </c>
      <c r="B769" s="6" t="s">
        <v>1158</v>
      </c>
      <c r="C769" s="7"/>
      <c r="D769" s="7"/>
      <c r="E769" s="7"/>
      <c r="F769" s="8"/>
    </row>
    <row r="770" spans="1:6">
      <c r="A770" s="9" t="s">
        <v>1159</v>
      </c>
      <c r="B770" s="10" t="s">
        <v>10</v>
      </c>
      <c r="C770" s="11">
        <v>1073000</v>
      </c>
      <c r="D770" s="11">
        <v>1017000</v>
      </c>
      <c r="E770" s="12">
        <f t="shared" ref="E770:E780" si="162">C770-D770</f>
        <v>56000</v>
      </c>
      <c r="F770" s="13">
        <v>985000</v>
      </c>
    </row>
    <row r="771" spans="1:6">
      <c r="A771" s="9" t="s">
        <v>1160</v>
      </c>
      <c r="B771" s="10" t="s">
        <v>12</v>
      </c>
      <c r="C771" s="11">
        <v>97000</v>
      </c>
      <c r="D771" s="11">
        <v>87000</v>
      </c>
      <c r="E771" s="12">
        <f t="shared" si="162"/>
        <v>10000</v>
      </c>
      <c r="F771" s="13">
        <v>87000</v>
      </c>
    </row>
    <row r="772" spans="1:6">
      <c r="A772" s="9" t="s">
        <v>1161</v>
      </c>
      <c r="B772" s="10" t="s">
        <v>1064</v>
      </c>
      <c r="C772" s="11">
        <v>25000</v>
      </c>
      <c r="D772" s="11">
        <v>31000</v>
      </c>
      <c r="E772" s="12">
        <f t="shared" si="162"/>
        <v>-6000</v>
      </c>
      <c r="F772" s="13">
        <v>31000</v>
      </c>
    </row>
    <row r="773" spans="1:6">
      <c r="A773" s="9" t="s">
        <v>1162</v>
      </c>
      <c r="B773" s="10" t="s">
        <v>18</v>
      </c>
      <c r="C773" s="11">
        <v>196000</v>
      </c>
      <c r="D773" s="11">
        <v>184000</v>
      </c>
      <c r="E773" s="12">
        <f t="shared" si="162"/>
        <v>12000</v>
      </c>
      <c r="F773" s="13">
        <v>184000</v>
      </c>
    </row>
    <row r="774" spans="1:6">
      <c r="A774" s="9" t="s">
        <v>1163</v>
      </c>
      <c r="B774" s="10" t="s">
        <v>266</v>
      </c>
      <c r="C774" s="11">
        <v>2000</v>
      </c>
      <c r="D774" s="11">
        <v>2000</v>
      </c>
      <c r="E774" s="12">
        <f t="shared" si="162"/>
        <v>0</v>
      </c>
      <c r="F774" s="13">
        <v>2000</v>
      </c>
    </row>
    <row r="775" spans="1:6">
      <c r="A775" s="9" t="s">
        <v>1164</v>
      </c>
      <c r="B775" s="10" t="s">
        <v>71</v>
      </c>
      <c r="C775" s="11">
        <v>3000</v>
      </c>
      <c r="D775" s="11">
        <v>2000</v>
      </c>
      <c r="E775" s="12">
        <f t="shared" si="162"/>
        <v>1000</v>
      </c>
      <c r="F775" s="13">
        <v>2000</v>
      </c>
    </row>
    <row r="776" spans="1:6">
      <c r="A776" s="9" t="s">
        <v>1165</v>
      </c>
      <c r="B776" s="10" t="s">
        <v>228</v>
      </c>
      <c r="C776" s="11">
        <v>20000</v>
      </c>
      <c r="D776" s="11">
        <v>20000</v>
      </c>
      <c r="E776" s="12">
        <f t="shared" si="162"/>
        <v>0</v>
      </c>
      <c r="F776" s="13">
        <v>20000</v>
      </c>
    </row>
    <row r="777" spans="1:6">
      <c r="A777" s="9" t="s">
        <v>1166</v>
      </c>
      <c r="B777" s="10" t="s">
        <v>1167</v>
      </c>
      <c r="C777" s="11">
        <v>0</v>
      </c>
      <c r="D777" s="11">
        <v>3000</v>
      </c>
      <c r="E777" s="12">
        <f t="shared" si="162"/>
        <v>-3000</v>
      </c>
      <c r="F777" s="13">
        <v>3000</v>
      </c>
    </row>
    <row r="778" spans="1:6">
      <c r="A778" s="9" t="s">
        <v>1168</v>
      </c>
      <c r="B778" s="10" t="s">
        <v>1169</v>
      </c>
      <c r="C778" s="11">
        <v>274000</v>
      </c>
      <c r="D778" s="11">
        <v>272000</v>
      </c>
      <c r="E778" s="12">
        <f t="shared" si="162"/>
        <v>2000</v>
      </c>
      <c r="F778" s="13">
        <v>272000</v>
      </c>
    </row>
    <row r="779" spans="1:6">
      <c r="A779" s="9" t="s">
        <v>1170</v>
      </c>
      <c r="B779" s="10" t="s">
        <v>80</v>
      </c>
      <c r="C779" s="11">
        <v>14000</v>
      </c>
      <c r="D779" s="11">
        <v>10000</v>
      </c>
      <c r="E779" s="12">
        <f t="shared" si="162"/>
        <v>4000</v>
      </c>
      <c r="F779" s="13">
        <v>10000</v>
      </c>
    </row>
    <row r="780" spans="1:6">
      <c r="A780" s="9" t="s">
        <v>1171</v>
      </c>
      <c r="B780" s="10" t="s">
        <v>1172</v>
      </c>
      <c r="C780" s="11">
        <v>10000</v>
      </c>
      <c r="D780" s="11">
        <v>10000</v>
      </c>
      <c r="E780" s="12">
        <f t="shared" si="162"/>
        <v>0</v>
      </c>
      <c r="F780" s="13">
        <v>10000</v>
      </c>
    </row>
    <row r="781" spans="1:6">
      <c r="A781" s="24" t="s">
        <v>1173</v>
      </c>
      <c r="B781" s="25"/>
      <c r="C781" s="14">
        <f>SUM(C770:C780)</f>
        <v>1714000</v>
      </c>
      <c r="D781" s="14">
        <f t="shared" ref="D781:F781" si="163">SUM(D770:D780)</f>
        <v>1638000</v>
      </c>
      <c r="E781" s="14">
        <f t="shared" si="163"/>
        <v>76000</v>
      </c>
      <c r="F781" s="15">
        <f t="shared" si="163"/>
        <v>1606000</v>
      </c>
    </row>
    <row r="782" spans="1:6">
      <c r="A782" s="17"/>
      <c r="B782" s="18" t="s">
        <v>286</v>
      </c>
      <c r="C782" s="14">
        <f>C781+C768</f>
        <v>24007000</v>
      </c>
      <c r="D782" s="14">
        <f t="shared" ref="D782:F782" si="164">D781+D768</f>
        <v>25038000</v>
      </c>
      <c r="E782" s="14">
        <f t="shared" si="164"/>
        <v>-1031000</v>
      </c>
      <c r="F782" s="15">
        <f t="shared" si="164"/>
        <v>23606000</v>
      </c>
    </row>
    <row r="783" spans="1:6">
      <c r="A783" s="17"/>
      <c r="B783" s="18" t="s">
        <v>286</v>
      </c>
      <c r="C783" s="14">
        <f>C782+C764+C748+C697+C686+C582+C503+C496</f>
        <v>604421000</v>
      </c>
      <c r="D783" s="14">
        <f>D782+D764+D748+D697+D686+D582+D503+D496</f>
        <v>569099000</v>
      </c>
      <c r="E783" s="14">
        <f t="shared" ref="E783:F783" si="165">E782+E764+E748+E697+E686+E582+E503+E496</f>
        <v>35322000</v>
      </c>
      <c r="F783" s="15">
        <f t="shared" si="165"/>
        <v>562723000</v>
      </c>
    </row>
    <row r="784" spans="1:6">
      <c r="A784" s="5" t="s">
        <v>1174</v>
      </c>
      <c r="B784" s="6" t="s">
        <v>1175</v>
      </c>
      <c r="C784" s="7"/>
      <c r="D784" s="7"/>
      <c r="E784" s="7"/>
      <c r="F784" s="8"/>
    </row>
    <row r="785" spans="1:6">
      <c r="A785" s="9" t="s">
        <v>1176</v>
      </c>
      <c r="B785" s="10" t="s">
        <v>1177</v>
      </c>
      <c r="C785" s="11">
        <v>2264000</v>
      </c>
      <c r="D785" s="11">
        <v>1752000</v>
      </c>
      <c r="E785" s="12">
        <f t="shared" ref="E785:E790" si="166">C785-D785</f>
        <v>512000</v>
      </c>
      <c r="F785" s="13">
        <v>1698000</v>
      </c>
    </row>
    <row r="786" spans="1:6">
      <c r="A786" s="9" t="s">
        <v>1178</v>
      </c>
      <c r="B786" s="10" t="s">
        <v>1064</v>
      </c>
      <c r="C786" s="11">
        <v>119000</v>
      </c>
      <c r="D786" s="11">
        <v>30000</v>
      </c>
      <c r="E786" s="12">
        <f t="shared" si="166"/>
        <v>89000</v>
      </c>
      <c r="F786" s="13">
        <v>30000</v>
      </c>
    </row>
    <row r="787" spans="1:6">
      <c r="A787" s="9" t="s">
        <v>1179</v>
      </c>
      <c r="B787" s="10" t="s">
        <v>99</v>
      </c>
      <c r="C787" s="11">
        <v>10000</v>
      </c>
      <c r="D787" s="11">
        <v>15000</v>
      </c>
      <c r="E787" s="12">
        <f t="shared" si="166"/>
        <v>-5000</v>
      </c>
      <c r="F787" s="13">
        <v>15000</v>
      </c>
    </row>
    <row r="788" spans="1:6">
      <c r="A788" s="9" t="s">
        <v>1180</v>
      </c>
      <c r="B788" s="10" t="s">
        <v>18</v>
      </c>
      <c r="C788" s="11">
        <v>128000</v>
      </c>
      <c r="D788" s="11">
        <v>47000</v>
      </c>
      <c r="E788" s="12">
        <f t="shared" si="166"/>
        <v>81000</v>
      </c>
      <c r="F788" s="13">
        <v>47000</v>
      </c>
    </row>
    <row r="789" spans="1:6">
      <c r="A789" s="9" t="s">
        <v>1181</v>
      </c>
      <c r="B789" s="10" t="s">
        <v>1182</v>
      </c>
      <c r="C789" s="11">
        <v>0</v>
      </c>
      <c r="D789" s="11">
        <v>150000</v>
      </c>
      <c r="E789" s="12">
        <f t="shared" si="166"/>
        <v>-150000</v>
      </c>
      <c r="F789" s="13">
        <v>150000</v>
      </c>
    </row>
    <row r="790" spans="1:6">
      <c r="A790" s="9" t="s">
        <v>1183</v>
      </c>
      <c r="B790" s="10" t="s">
        <v>1184</v>
      </c>
      <c r="C790" s="11">
        <v>184000</v>
      </c>
      <c r="D790" s="11">
        <v>184000</v>
      </c>
      <c r="E790" s="12">
        <f t="shared" si="166"/>
        <v>0</v>
      </c>
      <c r="F790" s="13">
        <v>184000</v>
      </c>
    </row>
    <row r="791" spans="1:6">
      <c r="A791" s="24" t="s">
        <v>1185</v>
      </c>
      <c r="B791" s="25"/>
      <c r="C791" s="14">
        <f>SUM(C785:C790)</f>
        <v>2705000</v>
      </c>
      <c r="D791" s="14">
        <f t="shared" ref="D791:F791" si="167">SUM(D785:D790)</f>
        <v>2178000</v>
      </c>
      <c r="E791" s="14">
        <f t="shared" si="167"/>
        <v>527000</v>
      </c>
      <c r="F791" s="15">
        <f t="shared" si="167"/>
        <v>2124000</v>
      </c>
    </row>
    <row r="792" spans="1:6">
      <c r="A792" s="5" t="s">
        <v>1186</v>
      </c>
      <c r="B792" s="6" t="s">
        <v>1187</v>
      </c>
      <c r="C792" s="7"/>
      <c r="D792" s="7"/>
      <c r="E792" s="7"/>
      <c r="F792" s="8"/>
    </row>
    <row r="793" spans="1:6">
      <c r="A793" s="9" t="s">
        <v>1188</v>
      </c>
      <c r="B793" s="10" t="s">
        <v>10</v>
      </c>
      <c r="C793" s="11">
        <v>13829000</v>
      </c>
      <c r="D793" s="11">
        <v>14671000</v>
      </c>
      <c r="E793" s="12">
        <f t="shared" ref="E793:E833" si="168">C793-D793</f>
        <v>-842000</v>
      </c>
      <c r="F793" s="13">
        <v>14022000</v>
      </c>
    </row>
    <row r="794" spans="1:6">
      <c r="A794" s="9" t="s">
        <v>1189</v>
      </c>
      <c r="B794" s="10" t="s">
        <v>57</v>
      </c>
      <c r="C794" s="11">
        <v>874000</v>
      </c>
      <c r="D794" s="11">
        <v>784000</v>
      </c>
      <c r="E794" s="12">
        <f t="shared" si="168"/>
        <v>90000</v>
      </c>
      <c r="F794" s="13">
        <v>784000</v>
      </c>
    </row>
    <row r="795" spans="1:6">
      <c r="A795" s="9" t="s">
        <v>1190</v>
      </c>
      <c r="B795" s="10" t="s">
        <v>1064</v>
      </c>
      <c r="C795" s="11">
        <v>692000</v>
      </c>
      <c r="D795" s="11">
        <v>697000</v>
      </c>
      <c r="E795" s="12">
        <f t="shared" si="168"/>
        <v>-5000</v>
      </c>
      <c r="F795" s="13">
        <v>697000</v>
      </c>
    </row>
    <row r="796" spans="1:6">
      <c r="A796" s="9" t="s">
        <v>1191</v>
      </c>
      <c r="B796" s="10" t="s">
        <v>16</v>
      </c>
      <c r="C796" s="11">
        <v>279000</v>
      </c>
      <c r="D796" s="11">
        <v>131000</v>
      </c>
      <c r="E796" s="12">
        <f t="shared" si="168"/>
        <v>148000</v>
      </c>
      <c r="F796" s="13">
        <v>131000</v>
      </c>
    </row>
    <row r="797" spans="1:6">
      <c r="A797" s="9" t="s">
        <v>1192</v>
      </c>
      <c r="B797" s="10" t="s">
        <v>18</v>
      </c>
      <c r="C797" s="11">
        <v>1802000</v>
      </c>
      <c r="D797" s="11">
        <v>1871000</v>
      </c>
      <c r="E797" s="12">
        <f t="shared" si="168"/>
        <v>-69000</v>
      </c>
      <c r="F797" s="13">
        <v>1871000</v>
      </c>
    </row>
    <row r="798" spans="1:6">
      <c r="A798" s="9" t="s">
        <v>1193</v>
      </c>
      <c r="B798" s="10" t="s">
        <v>1194</v>
      </c>
      <c r="C798" s="11">
        <v>212000</v>
      </c>
      <c r="D798" s="11">
        <v>181000</v>
      </c>
      <c r="E798" s="12">
        <f t="shared" si="168"/>
        <v>31000</v>
      </c>
      <c r="F798" s="13">
        <v>181000</v>
      </c>
    </row>
    <row r="799" spans="1:6">
      <c r="A799" s="9" t="s">
        <v>1195</v>
      </c>
      <c r="B799" s="10" t="s">
        <v>1196</v>
      </c>
      <c r="C799" s="11">
        <v>93000</v>
      </c>
      <c r="D799" s="11">
        <v>80000</v>
      </c>
      <c r="E799" s="12">
        <f t="shared" si="168"/>
        <v>13000</v>
      </c>
      <c r="F799" s="13">
        <v>80000</v>
      </c>
    </row>
    <row r="800" spans="1:6">
      <c r="A800" s="9" t="s">
        <v>1197</v>
      </c>
      <c r="B800" s="10" t="s">
        <v>1182</v>
      </c>
      <c r="C800" s="11">
        <v>392000</v>
      </c>
      <c r="D800" s="11">
        <v>824000</v>
      </c>
      <c r="E800" s="12">
        <f t="shared" si="168"/>
        <v>-432000</v>
      </c>
      <c r="F800" s="13">
        <v>554000</v>
      </c>
    </row>
    <row r="801" spans="1:6">
      <c r="A801" s="9" t="s">
        <v>1198</v>
      </c>
      <c r="B801" s="10" t="s">
        <v>1199</v>
      </c>
      <c r="C801" s="11">
        <v>4776000</v>
      </c>
      <c r="D801" s="11">
        <v>4303000</v>
      </c>
      <c r="E801" s="12">
        <f t="shared" si="168"/>
        <v>473000</v>
      </c>
      <c r="F801" s="13">
        <v>4338000</v>
      </c>
    </row>
    <row r="802" spans="1:6">
      <c r="A802" s="9" t="s">
        <v>1200</v>
      </c>
      <c r="B802" s="10" t="s">
        <v>1201</v>
      </c>
      <c r="C802" s="11">
        <v>300000</v>
      </c>
      <c r="D802" s="11">
        <v>300000</v>
      </c>
      <c r="E802" s="12">
        <f t="shared" si="168"/>
        <v>0</v>
      </c>
      <c r="F802" s="13">
        <v>300000</v>
      </c>
    </row>
    <row r="803" spans="1:6">
      <c r="A803" s="9" t="s">
        <v>1202</v>
      </c>
      <c r="B803" s="10" t="s">
        <v>1203</v>
      </c>
      <c r="C803" s="11">
        <v>2540000</v>
      </c>
      <c r="D803" s="11">
        <v>2442000</v>
      </c>
      <c r="E803" s="12">
        <f t="shared" si="168"/>
        <v>98000</v>
      </c>
      <c r="F803" s="13">
        <v>2142000</v>
      </c>
    </row>
    <row r="804" spans="1:6">
      <c r="A804" s="9" t="s">
        <v>1204</v>
      </c>
      <c r="B804" s="10" t="s">
        <v>1205</v>
      </c>
      <c r="C804" s="11">
        <v>38000</v>
      </c>
      <c r="D804" s="11">
        <v>38000</v>
      </c>
      <c r="E804" s="12">
        <f t="shared" si="168"/>
        <v>0</v>
      </c>
      <c r="F804" s="13">
        <v>38000</v>
      </c>
    </row>
    <row r="805" spans="1:6">
      <c r="A805" s="9" t="s">
        <v>1206</v>
      </c>
      <c r="B805" s="10" t="s">
        <v>247</v>
      </c>
      <c r="C805" s="11">
        <v>36000</v>
      </c>
      <c r="D805" s="11">
        <v>36000</v>
      </c>
      <c r="E805" s="12">
        <f t="shared" si="168"/>
        <v>0</v>
      </c>
      <c r="F805" s="13">
        <v>36000</v>
      </c>
    </row>
    <row r="806" spans="1:6">
      <c r="A806" s="9" t="s">
        <v>1207</v>
      </c>
      <c r="B806" s="10" t="s">
        <v>301</v>
      </c>
      <c r="C806" s="11">
        <v>8000</v>
      </c>
      <c r="D806" s="11">
        <v>8000</v>
      </c>
      <c r="E806" s="12">
        <f t="shared" si="168"/>
        <v>0</v>
      </c>
      <c r="F806" s="13">
        <v>8000</v>
      </c>
    </row>
    <row r="807" spans="1:6">
      <c r="A807" s="9" t="s">
        <v>1208</v>
      </c>
      <c r="B807" s="10" t="s">
        <v>28</v>
      </c>
      <c r="C807" s="11">
        <v>87000</v>
      </c>
      <c r="D807" s="11">
        <v>87000</v>
      </c>
      <c r="E807" s="12">
        <f t="shared" si="168"/>
        <v>0</v>
      </c>
      <c r="F807" s="13">
        <v>87000</v>
      </c>
    </row>
    <row r="808" spans="1:6">
      <c r="A808" s="9" t="s">
        <v>1209</v>
      </c>
      <c r="B808" s="10" t="s">
        <v>30</v>
      </c>
      <c r="C808" s="11">
        <v>56000</v>
      </c>
      <c r="D808" s="11">
        <v>56000</v>
      </c>
      <c r="E808" s="12">
        <f t="shared" si="168"/>
        <v>0</v>
      </c>
      <c r="F808" s="13">
        <v>56000</v>
      </c>
    </row>
    <row r="809" spans="1:6">
      <c r="A809" s="9" t="s">
        <v>1210</v>
      </c>
      <c r="B809" s="10" t="s">
        <v>1211</v>
      </c>
      <c r="C809" s="11">
        <v>418000</v>
      </c>
      <c r="D809" s="11">
        <v>318000</v>
      </c>
      <c r="E809" s="12">
        <f t="shared" si="168"/>
        <v>100000</v>
      </c>
      <c r="F809" s="13">
        <v>318000</v>
      </c>
    </row>
    <row r="810" spans="1:6">
      <c r="A810" s="9" t="s">
        <v>1212</v>
      </c>
      <c r="B810" s="10" t="s">
        <v>1213</v>
      </c>
      <c r="C810" s="11">
        <v>0</v>
      </c>
      <c r="D810" s="11">
        <v>19000</v>
      </c>
      <c r="E810" s="12">
        <f t="shared" si="168"/>
        <v>-19000</v>
      </c>
      <c r="F810" s="13">
        <v>90000</v>
      </c>
    </row>
    <row r="811" spans="1:6">
      <c r="A811" s="9" t="s">
        <v>1214</v>
      </c>
      <c r="B811" s="10" t="s">
        <v>1215</v>
      </c>
      <c r="C811" s="11">
        <v>248000</v>
      </c>
      <c r="D811" s="11">
        <v>158000</v>
      </c>
      <c r="E811" s="12">
        <f t="shared" si="168"/>
        <v>90000</v>
      </c>
      <c r="F811" s="13">
        <v>158000</v>
      </c>
    </row>
    <row r="812" spans="1:6">
      <c r="A812" s="9" t="s">
        <v>1216</v>
      </c>
      <c r="B812" s="10" t="s">
        <v>1217</v>
      </c>
      <c r="C812" s="11">
        <v>58000</v>
      </c>
      <c r="D812" s="11">
        <v>58000</v>
      </c>
      <c r="E812" s="12">
        <f t="shared" si="168"/>
        <v>0</v>
      </c>
      <c r="F812" s="13">
        <v>58000</v>
      </c>
    </row>
    <row r="813" spans="1:6">
      <c r="A813" s="9" t="s">
        <v>1218</v>
      </c>
      <c r="B813" s="10" t="s">
        <v>1219</v>
      </c>
      <c r="C813" s="11">
        <v>10000</v>
      </c>
      <c r="D813" s="11">
        <v>0</v>
      </c>
      <c r="E813" s="12">
        <f t="shared" si="168"/>
        <v>10000</v>
      </c>
      <c r="F813" s="13">
        <v>10000</v>
      </c>
    </row>
    <row r="814" spans="1:6">
      <c r="A814" s="9" t="s">
        <v>1220</v>
      </c>
      <c r="B814" s="10" t="s">
        <v>1221</v>
      </c>
      <c r="C814" s="11">
        <v>36000</v>
      </c>
      <c r="D814" s="11">
        <v>46000</v>
      </c>
      <c r="E814" s="12">
        <f t="shared" si="168"/>
        <v>-10000</v>
      </c>
      <c r="F814" s="13">
        <v>36000</v>
      </c>
    </row>
    <row r="815" spans="1:6">
      <c r="A815" s="9" t="s">
        <v>1222</v>
      </c>
      <c r="B815" s="10" t="s">
        <v>1223</v>
      </c>
      <c r="C815" s="11">
        <v>369000</v>
      </c>
      <c r="D815" s="11">
        <v>369000</v>
      </c>
      <c r="E815" s="12">
        <f t="shared" si="168"/>
        <v>0</v>
      </c>
      <c r="F815" s="13">
        <v>369000</v>
      </c>
    </row>
    <row r="816" spans="1:6">
      <c r="A816" s="9" t="s">
        <v>1224</v>
      </c>
      <c r="B816" s="10" t="s">
        <v>1225</v>
      </c>
      <c r="C816" s="11">
        <v>0</v>
      </c>
      <c r="D816" s="11">
        <v>1000</v>
      </c>
      <c r="E816" s="12">
        <f t="shared" si="168"/>
        <v>-1000</v>
      </c>
      <c r="F816" s="13">
        <v>50000</v>
      </c>
    </row>
    <row r="817" spans="1:6">
      <c r="A817" s="9" t="s">
        <v>1226</v>
      </c>
      <c r="B817" s="10" t="s">
        <v>1227</v>
      </c>
      <c r="C817" s="11">
        <v>300000</v>
      </c>
      <c r="D817" s="11">
        <v>150000</v>
      </c>
      <c r="E817" s="12">
        <f t="shared" si="168"/>
        <v>150000</v>
      </c>
      <c r="F817" s="13">
        <v>300000</v>
      </c>
    </row>
    <row r="818" spans="1:6">
      <c r="A818" s="9" t="s">
        <v>1228</v>
      </c>
      <c r="B818" s="10" t="s">
        <v>1229</v>
      </c>
      <c r="C818" s="11">
        <v>4500000</v>
      </c>
      <c r="D818" s="11">
        <v>4200000</v>
      </c>
      <c r="E818" s="12">
        <f t="shared" si="168"/>
        <v>300000</v>
      </c>
      <c r="F818" s="13">
        <v>4500000</v>
      </c>
    </row>
    <row r="819" spans="1:6">
      <c r="A819" s="9" t="s">
        <v>1230</v>
      </c>
      <c r="B819" s="10" t="s">
        <v>335</v>
      </c>
      <c r="C819" s="11">
        <v>97000</v>
      </c>
      <c r="D819" s="11">
        <v>97000</v>
      </c>
      <c r="E819" s="12">
        <f t="shared" si="168"/>
        <v>0</v>
      </c>
      <c r="F819" s="13">
        <v>97000</v>
      </c>
    </row>
    <row r="820" spans="1:6">
      <c r="A820" s="9" t="s">
        <v>1231</v>
      </c>
      <c r="B820" s="10" t="s">
        <v>78</v>
      </c>
      <c r="C820" s="11">
        <v>0</v>
      </c>
      <c r="D820" s="11">
        <v>1000</v>
      </c>
      <c r="E820" s="12">
        <f t="shared" si="168"/>
        <v>-1000</v>
      </c>
      <c r="F820" s="13">
        <v>1000</v>
      </c>
    </row>
    <row r="821" spans="1:6">
      <c r="A821" s="9" t="s">
        <v>1232</v>
      </c>
      <c r="B821" s="10" t="s">
        <v>1233</v>
      </c>
      <c r="C821" s="11">
        <v>161000</v>
      </c>
      <c r="D821" s="11">
        <v>132000</v>
      </c>
      <c r="E821" s="12">
        <f t="shared" si="168"/>
        <v>29000</v>
      </c>
      <c r="F821" s="13">
        <v>132000</v>
      </c>
    </row>
    <row r="822" spans="1:6">
      <c r="A822" s="9" t="s">
        <v>1234</v>
      </c>
      <c r="B822" s="10" t="s">
        <v>459</v>
      </c>
      <c r="C822" s="11">
        <v>0</v>
      </c>
      <c r="D822" s="11">
        <v>113000</v>
      </c>
      <c r="E822" s="12">
        <f t="shared" si="168"/>
        <v>-113000</v>
      </c>
      <c r="F822" s="13">
        <v>2500000</v>
      </c>
    </row>
    <row r="823" spans="1:6">
      <c r="A823" s="9" t="s">
        <v>1235</v>
      </c>
      <c r="B823" s="10" t="s">
        <v>1236</v>
      </c>
      <c r="C823" s="11">
        <v>100000</v>
      </c>
      <c r="D823" s="11">
        <v>0</v>
      </c>
      <c r="E823" s="12">
        <f t="shared" si="168"/>
        <v>100000</v>
      </c>
      <c r="F823" s="13">
        <v>0</v>
      </c>
    </row>
    <row r="824" spans="1:6">
      <c r="A824" s="9" t="s">
        <v>1237</v>
      </c>
      <c r="B824" s="10" t="s">
        <v>1238</v>
      </c>
      <c r="C824" s="11">
        <v>123000</v>
      </c>
      <c r="D824" s="11">
        <v>96000</v>
      </c>
      <c r="E824" s="12">
        <f t="shared" si="168"/>
        <v>27000</v>
      </c>
      <c r="F824" s="13">
        <v>123000</v>
      </c>
    </row>
    <row r="825" spans="1:6">
      <c r="A825" s="9" t="s">
        <v>1239</v>
      </c>
      <c r="B825" s="10" t="s">
        <v>1240</v>
      </c>
      <c r="C825" s="11">
        <v>4600000</v>
      </c>
      <c r="D825" s="11">
        <v>5160000</v>
      </c>
      <c r="E825" s="12">
        <f t="shared" si="168"/>
        <v>-560000</v>
      </c>
      <c r="F825" s="13">
        <v>2600000</v>
      </c>
    </row>
    <row r="826" spans="1:6">
      <c r="A826" s="9" t="s">
        <v>1241</v>
      </c>
      <c r="B826" s="10" t="s">
        <v>1242</v>
      </c>
      <c r="C826" s="11">
        <v>562000</v>
      </c>
      <c r="D826" s="11">
        <v>562000</v>
      </c>
      <c r="E826" s="12">
        <f t="shared" si="168"/>
        <v>0</v>
      </c>
      <c r="F826" s="13">
        <v>912000</v>
      </c>
    </row>
    <row r="827" spans="1:6">
      <c r="A827" s="9" t="s">
        <v>1243</v>
      </c>
      <c r="B827" s="10" t="s">
        <v>1244</v>
      </c>
      <c r="C827" s="11">
        <v>300000</v>
      </c>
      <c r="D827" s="11">
        <v>580000</v>
      </c>
      <c r="E827" s="12">
        <f t="shared" si="168"/>
        <v>-280000</v>
      </c>
      <c r="F827" s="13">
        <v>30000</v>
      </c>
    </row>
    <row r="828" spans="1:6">
      <c r="A828" s="9" t="s">
        <v>1245</v>
      </c>
      <c r="B828" s="10" t="s">
        <v>1246</v>
      </c>
      <c r="C828" s="11">
        <v>11344000</v>
      </c>
      <c r="D828" s="11">
        <v>8817000</v>
      </c>
      <c r="E828" s="12">
        <f t="shared" si="168"/>
        <v>2527000</v>
      </c>
      <c r="F828" s="13">
        <v>9005000</v>
      </c>
    </row>
    <row r="829" spans="1:6">
      <c r="A829" s="9" t="s">
        <v>1247</v>
      </c>
      <c r="B829" s="10" t="s">
        <v>1248</v>
      </c>
      <c r="C829" s="11">
        <v>1089000</v>
      </c>
      <c r="D829" s="11">
        <v>1325000</v>
      </c>
      <c r="E829" s="12">
        <f t="shared" si="168"/>
        <v>-236000</v>
      </c>
      <c r="F829" s="13">
        <v>1089000</v>
      </c>
    </row>
    <row r="830" spans="1:6">
      <c r="A830" s="9" t="s">
        <v>1249</v>
      </c>
      <c r="B830" s="10" t="s">
        <v>1250</v>
      </c>
      <c r="C830" s="11">
        <v>4000000</v>
      </c>
      <c r="D830" s="11">
        <v>3493000</v>
      </c>
      <c r="E830" s="12">
        <f t="shared" si="168"/>
        <v>507000</v>
      </c>
      <c r="F830" s="13">
        <v>3000000</v>
      </c>
    </row>
    <row r="831" spans="1:6">
      <c r="A831" s="9" t="s">
        <v>1251</v>
      </c>
      <c r="B831" s="10" t="s">
        <v>1252</v>
      </c>
      <c r="C831" s="11">
        <v>262000</v>
      </c>
      <c r="D831" s="11">
        <v>170000</v>
      </c>
      <c r="E831" s="12">
        <f t="shared" si="168"/>
        <v>92000</v>
      </c>
      <c r="F831" s="13">
        <v>170000</v>
      </c>
    </row>
    <row r="832" spans="1:6">
      <c r="A832" s="9" t="s">
        <v>1253</v>
      </c>
      <c r="B832" s="10" t="s">
        <v>1254</v>
      </c>
      <c r="C832" s="11">
        <v>0</v>
      </c>
      <c r="D832" s="11">
        <v>1500000</v>
      </c>
      <c r="E832" s="12">
        <f t="shared" si="168"/>
        <v>-1500000</v>
      </c>
      <c r="F832" s="13">
        <v>1500000</v>
      </c>
    </row>
    <row r="833" spans="1:6">
      <c r="A833" s="9" t="s">
        <v>1255</v>
      </c>
      <c r="B833" s="10" t="s">
        <v>1256</v>
      </c>
      <c r="C833" s="11">
        <v>0</v>
      </c>
      <c r="D833" s="11">
        <v>1500000</v>
      </c>
      <c r="E833" s="12">
        <f t="shared" si="168"/>
        <v>-1500000</v>
      </c>
      <c r="F833" s="13">
        <v>1500000</v>
      </c>
    </row>
    <row r="834" spans="1:6">
      <c r="A834" s="24" t="s">
        <v>1257</v>
      </c>
      <c r="B834" s="25"/>
      <c r="C834" s="14">
        <f>SUM(C793:C833)</f>
        <v>54591000</v>
      </c>
      <c r="D834" s="14">
        <f t="shared" ref="D834:F834" si="169">SUM(D793:D833)</f>
        <v>55374000</v>
      </c>
      <c r="E834" s="14">
        <f t="shared" si="169"/>
        <v>-783000</v>
      </c>
      <c r="F834" s="15">
        <f t="shared" si="169"/>
        <v>53873000</v>
      </c>
    </row>
    <row r="835" spans="1:6">
      <c r="A835" s="5" t="s">
        <v>1258</v>
      </c>
      <c r="B835" s="6" t="s">
        <v>1259</v>
      </c>
      <c r="C835" s="7"/>
      <c r="D835" s="7"/>
      <c r="E835" s="7"/>
      <c r="F835" s="8"/>
    </row>
    <row r="836" spans="1:6">
      <c r="A836" s="9" t="s">
        <v>1260</v>
      </c>
      <c r="B836" s="10" t="s">
        <v>71</v>
      </c>
      <c r="C836" s="11">
        <v>1000</v>
      </c>
      <c r="D836" s="11">
        <v>1000</v>
      </c>
      <c r="E836" s="12">
        <f t="shared" ref="E836:E838" si="170">C836-D836</f>
        <v>0</v>
      </c>
      <c r="F836" s="13">
        <v>1000</v>
      </c>
    </row>
    <row r="837" spans="1:6">
      <c r="A837" s="9" t="s">
        <v>1261</v>
      </c>
      <c r="B837" s="10" t="s">
        <v>228</v>
      </c>
      <c r="C837" s="11">
        <v>3000</v>
      </c>
      <c r="D837" s="11">
        <v>3000</v>
      </c>
      <c r="E837" s="12">
        <f t="shared" si="170"/>
        <v>0</v>
      </c>
      <c r="F837" s="13">
        <v>3000</v>
      </c>
    </row>
    <row r="838" spans="1:6">
      <c r="A838" s="9" t="s">
        <v>1262</v>
      </c>
      <c r="B838" s="10" t="s">
        <v>1263</v>
      </c>
      <c r="C838" s="11">
        <v>80000</v>
      </c>
      <c r="D838" s="11">
        <v>80000</v>
      </c>
      <c r="E838" s="12">
        <f t="shared" si="170"/>
        <v>0</v>
      </c>
      <c r="F838" s="13">
        <v>80000</v>
      </c>
    </row>
    <row r="839" spans="1:6">
      <c r="A839" s="24" t="s">
        <v>1264</v>
      </c>
      <c r="B839" s="25"/>
      <c r="C839" s="14">
        <f>SUM(C836:C838)</f>
        <v>84000</v>
      </c>
      <c r="D839" s="14">
        <f t="shared" ref="D839:F839" si="171">SUM(D836:D838)</f>
        <v>84000</v>
      </c>
      <c r="E839" s="14">
        <f t="shared" si="171"/>
        <v>0</v>
      </c>
      <c r="F839" s="15">
        <f t="shared" si="171"/>
        <v>84000</v>
      </c>
    </row>
    <row r="840" spans="1:6">
      <c r="A840" s="5" t="s">
        <v>1265</v>
      </c>
      <c r="B840" s="6" t="s">
        <v>1266</v>
      </c>
      <c r="C840" s="7"/>
      <c r="D840" s="7"/>
      <c r="E840" s="7"/>
      <c r="F840" s="8"/>
    </row>
    <row r="841" spans="1:6">
      <c r="A841" s="9" t="s">
        <v>1267</v>
      </c>
      <c r="B841" s="10" t="s">
        <v>1268</v>
      </c>
      <c r="C841" s="11">
        <v>3592000</v>
      </c>
      <c r="D841" s="11">
        <v>3524000</v>
      </c>
      <c r="E841" s="12">
        <f t="shared" ref="E841:E849" si="172">C841-D841</f>
        <v>68000</v>
      </c>
      <c r="F841" s="13">
        <v>3415000</v>
      </c>
    </row>
    <row r="842" spans="1:6">
      <c r="A842" s="9" t="s">
        <v>1269</v>
      </c>
      <c r="B842" s="10" t="s">
        <v>57</v>
      </c>
      <c r="C842" s="11">
        <v>224000</v>
      </c>
      <c r="D842" s="11">
        <v>201000</v>
      </c>
      <c r="E842" s="12">
        <f t="shared" si="172"/>
        <v>23000</v>
      </c>
      <c r="F842" s="13">
        <v>201000</v>
      </c>
    </row>
    <row r="843" spans="1:6">
      <c r="A843" s="9" t="s">
        <v>1270</v>
      </c>
      <c r="B843" s="10" t="s">
        <v>14</v>
      </c>
      <c r="C843" s="11">
        <v>81000</v>
      </c>
      <c r="D843" s="11">
        <v>57000</v>
      </c>
      <c r="E843" s="12">
        <f t="shared" si="172"/>
        <v>24000</v>
      </c>
      <c r="F843" s="13">
        <v>57000</v>
      </c>
    </row>
    <row r="844" spans="1:6">
      <c r="A844" s="9" t="s">
        <v>1271</v>
      </c>
      <c r="B844" s="10" t="s">
        <v>16</v>
      </c>
      <c r="C844" s="11">
        <v>21000</v>
      </c>
      <c r="D844" s="11">
        <v>1000</v>
      </c>
      <c r="E844" s="12">
        <f t="shared" si="172"/>
        <v>20000</v>
      </c>
      <c r="F844" s="13">
        <v>1000</v>
      </c>
    </row>
    <row r="845" spans="1:6">
      <c r="A845" s="9" t="s">
        <v>1272</v>
      </c>
      <c r="B845" s="10" t="s">
        <v>18</v>
      </c>
      <c r="C845" s="11">
        <v>442000</v>
      </c>
      <c r="D845" s="11">
        <v>417000</v>
      </c>
      <c r="E845" s="12">
        <f t="shared" si="172"/>
        <v>25000</v>
      </c>
      <c r="F845" s="13">
        <v>417000</v>
      </c>
    </row>
    <row r="846" spans="1:6">
      <c r="A846" s="9" t="s">
        <v>1273</v>
      </c>
      <c r="B846" s="10" t="s">
        <v>1274</v>
      </c>
      <c r="C846" s="11">
        <v>54000</v>
      </c>
      <c r="D846" s="11">
        <v>0</v>
      </c>
      <c r="E846" s="12">
        <f t="shared" si="172"/>
        <v>54000</v>
      </c>
      <c r="F846" s="13">
        <v>0</v>
      </c>
    </row>
    <row r="847" spans="1:6">
      <c r="A847" s="9" t="s">
        <v>1275</v>
      </c>
      <c r="B847" s="10" t="s">
        <v>1276</v>
      </c>
      <c r="C847" s="11">
        <v>15000</v>
      </c>
      <c r="D847" s="11">
        <v>0</v>
      </c>
      <c r="E847" s="12">
        <f t="shared" si="172"/>
        <v>15000</v>
      </c>
      <c r="F847" s="13">
        <v>0</v>
      </c>
    </row>
    <row r="848" spans="1:6">
      <c r="A848" s="9" t="s">
        <v>1277</v>
      </c>
      <c r="B848" s="10" t="s">
        <v>299</v>
      </c>
      <c r="C848" s="11">
        <v>224000</v>
      </c>
      <c r="D848" s="11">
        <v>224000</v>
      </c>
      <c r="E848" s="12">
        <f t="shared" si="172"/>
        <v>0</v>
      </c>
      <c r="F848" s="13">
        <v>224000</v>
      </c>
    </row>
    <row r="849" spans="1:6">
      <c r="A849" s="9" t="s">
        <v>1278</v>
      </c>
      <c r="B849" s="10" t="s">
        <v>1279</v>
      </c>
      <c r="C849" s="11">
        <v>61000</v>
      </c>
      <c r="D849" s="11">
        <v>61000</v>
      </c>
      <c r="E849" s="12">
        <f t="shared" si="172"/>
        <v>0</v>
      </c>
      <c r="F849" s="13">
        <v>61000</v>
      </c>
    </row>
    <row r="850" spans="1:6">
      <c r="A850" s="24" t="s">
        <v>1280</v>
      </c>
      <c r="B850" s="25"/>
      <c r="C850" s="14">
        <f>SUM(C841:C849)</f>
        <v>4714000</v>
      </c>
      <c r="D850" s="14">
        <f t="shared" ref="D850:F850" si="173">SUM(D841:D849)</f>
        <v>4485000</v>
      </c>
      <c r="E850" s="14">
        <f t="shared" si="173"/>
        <v>229000</v>
      </c>
      <c r="F850" s="15">
        <f t="shared" si="173"/>
        <v>4376000</v>
      </c>
    </row>
    <row r="851" spans="1:6">
      <c r="A851" s="5" t="s">
        <v>1281</v>
      </c>
      <c r="B851" s="6" t="s">
        <v>1282</v>
      </c>
      <c r="C851" s="7"/>
      <c r="D851" s="7"/>
      <c r="E851" s="7"/>
      <c r="F851" s="8"/>
    </row>
    <row r="852" spans="1:6">
      <c r="A852" s="9" t="s">
        <v>1283</v>
      </c>
      <c r="B852" s="10" t="s">
        <v>1284</v>
      </c>
      <c r="C852" s="11">
        <v>5000</v>
      </c>
      <c r="D852" s="11">
        <v>5000</v>
      </c>
      <c r="E852" s="12">
        <f t="shared" ref="E852:E870" si="174">C852-D852</f>
        <v>0</v>
      </c>
      <c r="F852" s="13">
        <v>5000</v>
      </c>
    </row>
    <row r="853" spans="1:6">
      <c r="A853" s="9" t="s">
        <v>1285</v>
      </c>
      <c r="B853" s="10" t="s">
        <v>1286</v>
      </c>
      <c r="C853" s="11">
        <v>174000</v>
      </c>
      <c r="D853" s="11">
        <v>174000</v>
      </c>
      <c r="E853" s="12">
        <f t="shared" si="174"/>
        <v>0</v>
      </c>
      <c r="F853" s="13">
        <v>174000</v>
      </c>
    </row>
    <row r="854" spans="1:6">
      <c r="A854" s="9" t="s">
        <v>1287</v>
      </c>
      <c r="B854" s="10" t="s">
        <v>1288</v>
      </c>
      <c r="C854" s="11">
        <v>4861000</v>
      </c>
      <c r="D854" s="11">
        <v>4225000</v>
      </c>
      <c r="E854" s="12">
        <f t="shared" si="174"/>
        <v>636000</v>
      </c>
      <c r="F854" s="13">
        <v>4306000</v>
      </c>
    </row>
    <row r="855" spans="1:6">
      <c r="A855" s="9" t="s">
        <v>1289</v>
      </c>
      <c r="B855" s="10" t="s">
        <v>1290</v>
      </c>
      <c r="C855" s="11">
        <v>9319000</v>
      </c>
      <c r="D855" s="11">
        <v>8061000</v>
      </c>
      <c r="E855" s="12">
        <f t="shared" si="174"/>
        <v>1258000</v>
      </c>
      <c r="F855" s="13">
        <v>7847000</v>
      </c>
    </row>
    <row r="856" spans="1:6">
      <c r="A856" s="9" t="s">
        <v>1291</v>
      </c>
      <c r="B856" s="10" t="s">
        <v>1292</v>
      </c>
      <c r="C856" s="11">
        <v>5666000</v>
      </c>
      <c r="D856" s="11">
        <v>4741000</v>
      </c>
      <c r="E856" s="12">
        <f t="shared" si="174"/>
        <v>925000</v>
      </c>
      <c r="F856" s="13">
        <v>5020000</v>
      </c>
    </row>
    <row r="857" spans="1:6">
      <c r="A857" s="9" t="s">
        <v>1293</v>
      </c>
      <c r="B857" s="10" t="s">
        <v>1294</v>
      </c>
      <c r="C857" s="11">
        <v>396000</v>
      </c>
      <c r="D857" s="11">
        <v>418000</v>
      </c>
      <c r="E857" s="12">
        <f t="shared" si="174"/>
        <v>-22000</v>
      </c>
      <c r="F857" s="13">
        <v>418000</v>
      </c>
    </row>
    <row r="858" spans="1:6">
      <c r="A858" s="9" t="s">
        <v>1295</v>
      </c>
      <c r="B858" s="10" t="s">
        <v>1296</v>
      </c>
      <c r="C858" s="11">
        <v>6895000</v>
      </c>
      <c r="D858" s="11">
        <v>6644000</v>
      </c>
      <c r="E858" s="12">
        <f t="shared" si="174"/>
        <v>251000</v>
      </c>
      <c r="F858" s="13">
        <v>6884000</v>
      </c>
    </row>
    <row r="859" spans="1:6">
      <c r="A859" s="9" t="s">
        <v>1297</v>
      </c>
      <c r="B859" s="10" t="s">
        <v>1298</v>
      </c>
      <c r="C859" s="11">
        <v>4551000</v>
      </c>
      <c r="D859" s="11">
        <v>3826000</v>
      </c>
      <c r="E859" s="12">
        <f t="shared" si="174"/>
        <v>725000</v>
      </c>
      <c r="F859" s="13">
        <v>3826000</v>
      </c>
    </row>
    <row r="860" spans="1:6">
      <c r="A860" s="9" t="s">
        <v>1299</v>
      </c>
      <c r="B860" s="10" t="s">
        <v>1300</v>
      </c>
      <c r="C860" s="11">
        <v>0</v>
      </c>
      <c r="D860" s="11">
        <v>350000</v>
      </c>
      <c r="E860" s="12">
        <f t="shared" si="174"/>
        <v>-350000</v>
      </c>
      <c r="F860" s="13">
        <v>350000</v>
      </c>
    </row>
    <row r="861" spans="1:6">
      <c r="A861" s="9" t="s">
        <v>1301</v>
      </c>
      <c r="B861" s="10" t="s">
        <v>1302</v>
      </c>
      <c r="C861" s="11">
        <v>1213000</v>
      </c>
      <c r="D861" s="11">
        <v>1076000</v>
      </c>
      <c r="E861" s="12">
        <f t="shared" si="174"/>
        <v>137000</v>
      </c>
      <c r="F861" s="13">
        <v>1076000</v>
      </c>
    </row>
    <row r="862" spans="1:6">
      <c r="A862" s="9" t="s">
        <v>1303</v>
      </c>
      <c r="B862" s="10" t="s">
        <v>1304</v>
      </c>
      <c r="C862" s="11">
        <v>2257000</v>
      </c>
      <c r="D862" s="11">
        <v>1778000</v>
      </c>
      <c r="E862" s="12">
        <f t="shared" si="174"/>
        <v>479000</v>
      </c>
      <c r="F862" s="13">
        <v>1762000</v>
      </c>
    </row>
    <row r="863" spans="1:6">
      <c r="A863" s="9" t="s">
        <v>1305</v>
      </c>
      <c r="B863" s="10" t="s">
        <v>1306</v>
      </c>
      <c r="C863" s="11">
        <v>2583000</v>
      </c>
      <c r="D863" s="11">
        <v>794000</v>
      </c>
      <c r="E863" s="12">
        <f t="shared" si="174"/>
        <v>1789000</v>
      </c>
      <c r="F863" s="13">
        <v>2002000</v>
      </c>
    </row>
    <row r="864" spans="1:6">
      <c r="A864" s="9" t="s">
        <v>1307</v>
      </c>
      <c r="B864" s="10" t="s">
        <v>1308</v>
      </c>
      <c r="C864" s="11">
        <v>500000</v>
      </c>
      <c r="D864" s="11">
        <v>717000</v>
      </c>
      <c r="E864" s="12">
        <f t="shared" si="174"/>
        <v>-217000</v>
      </c>
      <c r="F864" s="13">
        <v>804000</v>
      </c>
    </row>
    <row r="865" spans="1:6">
      <c r="A865" s="9" t="s">
        <v>1309</v>
      </c>
      <c r="B865" s="10" t="s">
        <v>1310</v>
      </c>
      <c r="C865" s="11">
        <v>321000</v>
      </c>
      <c r="D865" s="11">
        <v>329000</v>
      </c>
      <c r="E865" s="12">
        <f t="shared" si="174"/>
        <v>-8000</v>
      </c>
      <c r="F865" s="13">
        <v>329000</v>
      </c>
    </row>
    <row r="866" spans="1:6">
      <c r="A866" s="9" t="s">
        <v>1311</v>
      </c>
      <c r="B866" s="10" t="s">
        <v>1312</v>
      </c>
      <c r="C866" s="11">
        <v>6564000</v>
      </c>
      <c r="D866" s="11">
        <v>6067000</v>
      </c>
      <c r="E866" s="12">
        <f t="shared" si="174"/>
        <v>497000</v>
      </c>
      <c r="F866" s="13">
        <v>6067000</v>
      </c>
    </row>
    <row r="867" spans="1:6">
      <c r="A867" s="9" t="s">
        <v>1313</v>
      </c>
      <c r="B867" s="10" t="s">
        <v>1314</v>
      </c>
      <c r="C867" s="11">
        <v>310000</v>
      </c>
      <c r="D867" s="11">
        <v>610000</v>
      </c>
      <c r="E867" s="12">
        <f t="shared" si="174"/>
        <v>-300000</v>
      </c>
      <c r="F867" s="13">
        <v>610000</v>
      </c>
    </row>
    <row r="868" spans="1:6">
      <c r="A868" s="9" t="s">
        <v>1315</v>
      </c>
      <c r="B868" s="10" t="s">
        <v>1316</v>
      </c>
      <c r="C868" s="11">
        <v>2928000</v>
      </c>
      <c r="D868" s="11">
        <v>1147000</v>
      </c>
      <c r="E868" s="12">
        <f t="shared" si="174"/>
        <v>1781000</v>
      </c>
      <c r="F868" s="13">
        <v>655000</v>
      </c>
    </row>
    <row r="869" spans="1:6">
      <c r="A869" s="9" t="s">
        <v>1317</v>
      </c>
      <c r="B869" s="10" t="s">
        <v>1318</v>
      </c>
      <c r="C869" s="11">
        <v>385000</v>
      </c>
      <c r="D869" s="11">
        <v>0</v>
      </c>
      <c r="E869" s="12">
        <f t="shared" si="174"/>
        <v>385000</v>
      </c>
      <c r="F869" s="13">
        <v>0</v>
      </c>
    </row>
    <row r="870" spans="1:6">
      <c r="A870" s="9" t="s">
        <v>1319</v>
      </c>
      <c r="B870" s="10" t="s">
        <v>1320</v>
      </c>
      <c r="C870" s="11">
        <v>202000</v>
      </c>
      <c r="D870" s="11">
        <v>79000</v>
      </c>
      <c r="E870" s="12">
        <f t="shared" si="174"/>
        <v>123000</v>
      </c>
      <c r="F870" s="13">
        <v>202000</v>
      </c>
    </row>
    <row r="871" spans="1:6">
      <c r="A871" s="24" t="s">
        <v>1321</v>
      </c>
      <c r="B871" s="25"/>
      <c r="C871" s="14">
        <f>SUM(C852:C870)</f>
        <v>49130000</v>
      </c>
      <c r="D871" s="14">
        <f t="shared" ref="D871:F871" si="175">SUM(D852:D870)</f>
        <v>41041000</v>
      </c>
      <c r="E871" s="14">
        <f t="shared" si="175"/>
        <v>8089000</v>
      </c>
      <c r="F871" s="15">
        <f t="shared" si="175"/>
        <v>42337000</v>
      </c>
    </row>
    <row r="872" spans="1:6">
      <c r="A872" s="5" t="s">
        <v>1322</v>
      </c>
      <c r="B872" s="6" t="s">
        <v>1323</v>
      </c>
      <c r="C872" s="7"/>
      <c r="D872" s="7"/>
      <c r="E872" s="7"/>
      <c r="F872" s="8"/>
    </row>
    <row r="873" spans="1:6">
      <c r="A873" s="9" t="s">
        <v>1324</v>
      </c>
      <c r="B873" s="10" t="s">
        <v>10</v>
      </c>
      <c r="C873" s="11">
        <v>71168000</v>
      </c>
      <c r="D873" s="11">
        <v>65955000</v>
      </c>
      <c r="E873" s="12">
        <f t="shared" ref="E873:E902" si="176">C873-D873</f>
        <v>5213000</v>
      </c>
      <c r="F873" s="13">
        <v>65059000</v>
      </c>
    </row>
    <row r="874" spans="1:6">
      <c r="A874" s="9" t="s">
        <v>1325</v>
      </c>
      <c r="B874" s="10" t="s">
        <v>12</v>
      </c>
      <c r="C874" s="11">
        <v>4704000</v>
      </c>
      <c r="D874" s="11">
        <v>4220000</v>
      </c>
      <c r="E874" s="12">
        <f t="shared" si="176"/>
        <v>484000</v>
      </c>
      <c r="F874" s="13">
        <v>4220000</v>
      </c>
    </row>
    <row r="875" spans="1:6">
      <c r="A875" s="9" t="s">
        <v>1326</v>
      </c>
      <c r="B875" s="10" t="s">
        <v>14</v>
      </c>
      <c r="C875" s="11">
        <v>3201000</v>
      </c>
      <c r="D875" s="11">
        <v>2936000</v>
      </c>
      <c r="E875" s="12">
        <f t="shared" si="176"/>
        <v>265000</v>
      </c>
      <c r="F875" s="13">
        <v>2936000</v>
      </c>
    </row>
    <row r="876" spans="1:6">
      <c r="A876" s="9" t="s">
        <v>1327</v>
      </c>
      <c r="B876" s="10" t="s">
        <v>99</v>
      </c>
      <c r="C876" s="11">
        <v>1343000</v>
      </c>
      <c r="D876" s="11">
        <v>735000</v>
      </c>
      <c r="E876" s="12">
        <f t="shared" si="176"/>
        <v>608000</v>
      </c>
      <c r="F876" s="13">
        <v>735000</v>
      </c>
    </row>
    <row r="877" spans="1:6">
      <c r="A877" s="9" t="s">
        <v>1328</v>
      </c>
      <c r="B877" s="10" t="s">
        <v>1329</v>
      </c>
      <c r="C877" s="11">
        <v>2549000</v>
      </c>
      <c r="D877" s="11">
        <v>2374000</v>
      </c>
      <c r="E877" s="12">
        <f t="shared" si="176"/>
        <v>175000</v>
      </c>
      <c r="F877" s="13">
        <v>2374000</v>
      </c>
    </row>
    <row r="878" spans="1:6">
      <c r="A878" s="9" t="s">
        <v>1330</v>
      </c>
      <c r="B878" s="10" t="s">
        <v>1331</v>
      </c>
      <c r="C878" s="11">
        <v>15861000</v>
      </c>
      <c r="D878" s="11">
        <v>13375000</v>
      </c>
      <c r="E878" s="12">
        <f t="shared" si="176"/>
        <v>2486000</v>
      </c>
      <c r="F878" s="13">
        <v>13375000</v>
      </c>
    </row>
    <row r="879" spans="1:6">
      <c r="A879" s="9" t="s">
        <v>1332</v>
      </c>
      <c r="B879" s="10" t="s">
        <v>1333</v>
      </c>
      <c r="C879" s="11">
        <v>1179000</v>
      </c>
      <c r="D879" s="11">
        <v>1600000</v>
      </c>
      <c r="E879" s="12">
        <f t="shared" si="176"/>
        <v>-421000</v>
      </c>
      <c r="F879" s="13">
        <v>1600000</v>
      </c>
    </row>
    <row r="880" spans="1:6">
      <c r="A880" s="9" t="s">
        <v>1334</v>
      </c>
      <c r="B880" s="10" t="s">
        <v>1335</v>
      </c>
      <c r="C880" s="11">
        <v>4778000</v>
      </c>
      <c r="D880" s="11">
        <v>4756000</v>
      </c>
      <c r="E880" s="12">
        <f t="shared" si="176"/>
        <v>22000</v>
      </c>
      <c r="F880" s="13">
        <v>2764000</v>
      </c>
    </row>
    <row r="881" spans="1:6">
      <c r="A881" s="9" t="s">
        <v>1336</v>
      </c>
      <c r="B881" s="10" t="s">
        <v>1337</v>
      </c>
      <c r="C881" s="11">
        <v>2071000</v>
      </c>
      <c r="D881" s="11">
        <v>2071000</v>
      </c>
      <c r="E881" s="12">
        <f t="shared" si="176"/>
        <v>0</v>
      </c>
      <c r="F881" s="13">
        <v>783000</v>
      </c>
    </row>
    <row r="882" spans="1:6">
      <c r="A882" s="9" t="s">
        <v>1338</v>
      </c>
      <c r="B882" s="10" t="s">
        <v>402</v>
      </c>
      <c r="C882" s="11">
        <v>1955000</v>
      </c>
      <c r="D882" s="11">
        <v>1991000</v>
      </c>
      <c r="E882" s="12">
        <f t="shared" si="176"/>
        <v>-36000</v>
      </c>
      <c r="F882" s="13">
        <v>1991000</v>
      </c>
    </row>
    <row r="883" spans="1:6">
      <c r="A883" s="9" t="s">
        <v>1339</v>
      </c>
      <c r="B883" s="10" t="s">
        <v>1340</v>
      </c>
      <c r="C883" s="11">
        <v>1373000</v>
      </c>
      <c r="D883" s="11">
        <v>1458000</v>
      </c>
      <c r="E883" s="12">
        <f t="shared" si="176"/>
        <v>-85000</v>
      </c>
      <c r="F883" s="13">
        <v>1458000</v>
      </c>
    </row>
    <row r="884" spans="1:6">
      <c r="A884" s="9" t="s">
        <v>1341</v>
      </c>
      <c r="B884" s="10" t="s">
        <v>1342</v>
      </c>
      <c r="C884" s="11">
        <v>497000</v>
      </c>
      <c r="D884" s="11">
        <v>447000</v>
      </c>
      <c r="E884" s="12">
        <f t="shared" si="176"/>
        <v>50000</v>
      </c>
      <c r="F884" s="13">
        <v>497000</v>
      </c>
    </row>
    <row r="885" spans="1:6">
      <c r="A885" s="9" t="s">
        <v>1343</v>
      </c>
      <c r="B885" s="10" t="s">
        <v>1344</v>
      </c>
      <c r="C885" s="11">
        <v>63000</v>
      </c>
      <c r="D885" s="11">
        <v>62000</v>
      </c>
      <c r="E885" s="12">
        <f t="shared" si="176"/>
        <v>1000</v>
      </c>
      <c r="F885" s="13">
        <v>62000</v>
      </c>
    </row>
    <row r="886" spans="1:6">
      <c r="A886" s="9" t="s">
        <v>1345</v>
      </c>
      <c r="B886" s="10" t="s">
        <v>1346</v>
      </c>
      <c r="C886" s="11">
        <v>17000</v>
      </c>
      <c r="D886" s="11">
        <v>29000</v>
      </c>
      <c r="E886" s="12">
        <f t="shared" si="176"/>
        <v>-12000</v>
      </c>
      <c r="F886" s="13">
        <v>29000</v>
      </c>
    </row>
    <row r="887" spans="1:6">
      <c r="A887" s="9" t="s">
        <v>1347</v>
      </c>
      <c r="B887" s="10" t="s">
        <v>1348</v>
      </c>
      <c r="C887" s="11">
        <v>1765000</v>
      </c>
      <c r="D887" s="11">
        <v>1715000</v>
      </c>
      <c r="E887" s="12">
        <f t="shared" si="176"/>
        <v>50000</v>
      </c>
      <c r="F887" s="13">
        <v>1765000</v>
      </c>
    </row>
    <row r="888" spans="1:6">
      <c r="A888" s="9" t="s">
        <v>1349</v>
      </c>
      <c r="B888" s="10" t="s">
        <v>76</v>
      </c>
      <c r="C888" s="11">
        <v>1151000</v>
      </c>
      <c r="D888" s="11">
        <v>1293000</v>
      </c>
      <c r="E888" s="12">
        <f t="shared" si="176"/>
        <v>-142000</v>
      </c>
      <c r="F888" s="13">
        <v>1151000</v>
      </c>
    </row>
    <row r="889" spans="1:6">
      <c r="A889" s="9" t="s">
        <v>1350</v>
      </c>
      <c r="B889" s="10" t="s">
        <v>1351</v>
      </c>
      <c r="C889" s="11">
        <v>375000</v>
      </c>
      <c r="D889" s="11">
        <v>375000</v>
      </c>
      <c r="E889" s="12">
        <f t="shared" si="176"/>
        <v>0</v>
      </c>
      <c r="F889" s="13">
        <v>375000</v>
      </c>
    </row>
    <row r="890" spans="1:6">
      <c r="A890" s="9" t="s">
        <v>1352</v>
      </c>
      <c r="B890" s="10" t="s">
        <v>1353</v>
      </c>
      <c r="C890" s="11">
        <v>184000</v>
      </c>
      <c r="D890" s="11">
        <v>170000</v>
      </c>
      <c r="E890" s="12">
        <f t="shared" si="176"/>
        <v>14000</v>
      </c>
      <c r="F890" s="13">
        <v>170000</v>
      </c>
    </row>
    <row r="891" spans="1:6">
      <c r="A891" s="9" t="s">
        <v>1354</v>
      </c>
      <c r="B891" s="10" t="s">
        <v>1355</v>
      </c>
      <c r="C891" s="11">
        <v>394000</v>
      </c>
      <c r="D891" s="11">
        <v>280000</v>
      </c>
      <c r="E891" s="12">
        <f t="shared" si="176"/>
        <v>114000</v>
      </c>
      <c r="F891" s="13">
        <v>0</v>
      </c>
    </row>
    <row r="892" spans="1:6">
      <c r="A892" s="9" t="s">
        <v>1356</v>
      </c>
      <c r="B892" s="10" t="s">
        <v>1357</v>
      </c>
      <c r="C892" s="11">
        <v>378000</v>
      </c>
      <c r="D892" s="11">
        <v>396000</v>
      </c>
      <c r="E892" s="12">
        <f t="shared" si="176"/>
        <v>-18000</v>
      </c>
      <c r="F892" s="13">
        <v>396000</v>
      </c>
    </row>
    <row r="893" spans="1:6">
      <c r="A893" s="9" t="s">
        <v>1358</v>
      </c>
      <c r="B893" s="10" t="s">
        <v>1359</v>
      </c>
      <c r="C893" s="11">
        <v>579000</v>
      </c>
      <c r="D893" s="11">
        <v>439000</v>
      </c>
      <c r="E893" s="12">
        <f t="shared" si="176"/>
        <v>140000</v>
      </c>
      <c r="F893" s="13">
        <v>321000</v>
      </c>
    </row>
    <row r="894" spans="1:6">
      <c r="A894" s="9" t="s">
        <v>1360</v>
      </c>
      <c r="B894" s="10" t="s">
        <v>1361</v>
      </c>
      <c r="C894" s="11">
        <v>519000</v>
      </c>
      <c r="D894" s="11">
        <v>277000</v>
      </c>
      <c r="E894" s="12">
        <f t="shared" si="176"/>
        <v>242000</v>
      </c>
      <c r="F894" s="13">
        <v>519000</v>
      </c>
    </row>
    <row r="895" spans="1:6">
      <c r="A895" s="9" t="s">
        <v>1362</v>
      </c>
      <c r="B895" s="10" t="s">
        <v>167</v>
      </c>
      <c r="C895" s="11">
        <v>1000000</v>
      </c>
      <c r="D895" s="11">
        <v>1000000</v>
      </c>
      <c r="E895" s="12">
        <f t="shared" si="176"/>
        <v>0</v>
      </c>
      <c r="F895" s="13">
        <v>1000000</v>
      </c>
    </row>
    <row r="896" spans="1:6">
      <c r="A896" s="9" t="s">
        <v>1363</v>
      </c>
      <c r="B896" s="10" t="s">
        <v>1364</v>
      </c>
      <c r="C896" s="11">
        <v>0</v>
      </c>
      <c r="D896" s="11">
        <v>480000</v>
      </c>
      <c r="E896" s="12">
        <f t="shared" si="176"/>
        <v>-480000</v>
      </c>
      <c r="F896" s="13">
        <v>480000</v>
      </c>
    </row>
    <row r="897" spans="1:6">
      <c r="A897" s="9" t="s">
        <v>1365</v>
      </c>
      <c r="B897" s="10" t="s">
        <v>1366</v>
      </c>
      <c r="C897" s="11">
        <v>3245000</v>
      </c>
      <c r="D897" s="11">
        <v>3724000</v>
      </c>
      <c r="E897" s="12">
        <f t="shared" si="176"/>
        <v>-479000</v>
      </c>
      <c r="F897" s="13">
        <v>3724000</v>
      </c>
    </row>
    <row r="898" spans="1:6">
      <c r="A898" s="9" t="s">
        <v>1367</v>
      </c>
      <c r="B898" s="10" t="s">
        <v>1368</v>
      </c>
      <c r="C898" s="11">
        <v>3131000</v>
      </c>
      <c r="D898" s="11">
        <v>3131000</v>
      </c>
      <c r="E898" s="12">
        <f t="shared" si="176"/>
        <v>0</v>
      </c>
      <c r="F898" s="13">
        <v>0</v>
      </c>
    </row>
    <row r="899" spans="1:6">
      <c r="A899" s="9" t="s">
        <v>1369</v>
      </c>
      <c r="B899" s="10" t="s">
        <v>1370</v>
      </c>
      <c r="C899" s="11">
        <v>42700000</v>
      </c>
      <c r="D899" s="11">
        <v>41000000</v>
      </c>
      <c r="E899" s="12">
        <f t="shared" si="176"/>
        <v>1700000</v>
      </c>
      <c r="F899" s="13">
        <v>41000000</v>
      </c>
    </row>
    <row r="900" spans="1:6">
      <c r="A900" s="9" t="s">
        <v>1371</v>
      </c>
      <c r="B900" s="10" t="s">
        <v>1372</v>
      </c>
      <c r="C900" s="11">
        <v>2692000</v>
      </c>
      <c r="D900" s="11">
        <v>3063000</v>
      </c>
      <c r="E900" s="12">
        <f t="shared" si="176"/>
        <v>-371000</v>
      </c>
      <c r="F900" s="13">
        <v>1976000</v>
      </c>
    </row>
    <row r="901" spans="1:6">
      <c r="A901" s="9" t="s">
        <v>1373</v>
      </c>
      <c r="B901" s="10" t="s">
        <v>1374</v>
      </c>
      <c r="C901" s="11">
        <v>1037000</v>
      </c>
      <c r="D901" s="11">
        <v>958000</v>
      </c>
      <c r="E901" s="12">
        <f t="shared" si="176"/>
        <v>79000</v>
      </c>
      <c r="F901" s="13">
        <v>958000</v>
      </c>
    </row>
    <row r="902" spans="1:6">
      <c r="A902" s="9" t="s">
        <v>1375</v>
      </c>
      <c r="B902" s="10" t="s">
        <v>1376</v>
      </c>
      <c r="C902" s="11">
        <v>247000</v>
      </c>
      <c r="D902" s="11">
        <v>147000</v>
      </c>
      <c r="E902" s="12">
        <f t="shared" si="176"/>
        <v>100000</v>
      </c>
      <c r="F902" s="13">
        <v>147000</v>
      </c>
    </row>
    <row r="903" spans="1:6">
      <c r="A903" s="24" t="s">
        <v>1377</v>
      </c>
      <c r="B903" s="25"/>
      <c r="C903" s="14">
        <f>SUM(C873:C902)</f>
        <v>170156000</v>
      </c>
      <c r="D903" s="14">
        <f t="shared" ref="D903:F903" si="177">SUM(D873:D902)</f>
        <v>160457000</v>
      </c>
      <c r="E903" s="14">
        <f t="shared" si="177"/>
        <v>9699000</v>
      </c>
      <c r="F903" s="15">
        <f t="shared" si="177"/>
        <v>151865000</v>
      </c>
    </row>
    <row r="904" spans="1:6">
      <c r="A904" s="9" t="s">
        <v>1378</v>
      </c>
      <c r="B904" s="10" t="s">
        <v>1379</v>
      </c>
      <c r="C904" s="11">
        <v>2627000</v>
      </c>
      <c r="D904" s="11">
        <v>2800000</v>
      </c>
      <c r="E904" s="12">
        <f t="shared" ref="E904:E908" si="178">C904-D904</f>
        <v>-173000</v>
      </c>
      <c r="F904" s="13">
        <v>2713000</v>
      </c>
    </row>
    <row r="905" spans="1:6">
      <c r="A905" s="9" t="s">
        <v>1380</v>
      </c>
      <c r="B905" s="10" t="s">
        <v>57</v>
      </c>
      <c r="C905" s="11">
        <v>188000</v>
      </c>
      <c r="D905" s="11">
        <v>169000</v>
      </c>
      <c r="E905" s="12">
        <f t="shared" si="178"/>
        <v>19000</v>
      </c>
      <c r="F905" s="13">
        <v>169000</v>
      </c>
    </row>
    <row r="906" spans="1:6">
      <c r="A906" s="9" t="s">
        <v>1381</v>
      </c>
      <c r="B906" s="10" t="s">
        <v>575</v>
      </c>
      <c r="C906" s="11">
        <v>80000</v>
      </c>
      <c r="D906" s="11">
        <v>81000</v>
      </c>
      <c r="E906" s="12">
        <f t="shared" si="178"/>
        <v>-1000</v>
      </c>
      <c r="F906" s="13">
        <v>81000</v>
      </c>
    </row>
    <row r="907" spans="1:6">
      <c r="A907" s="9" t="s">
        <v>1382</v>
      </c>
      <c r="B907" s="10" t="s">
        <v>1383</v>
      </c>
      <c r="C907" s="11">
        <v>156000</v>
      </c>
      <c r="D907" s="11">
        <v>142000</v>
      </c>
      <c r="E907" s="12">
        <f t="shared" si="178"/>
        <v>14000</v>
      </c>
      <c r="F907" s="13">
        <v>142000</v>
      </c>
    </row>
    <row r="908" spans="1:6">
      <c r="A908" s="9" t="s">
        <v>1384</v>
      </c>
      <c r="B908" s="10" t="s">
        <v>1385</v>
      </c>
      <c r="C908" s="11">
        <v>43000</v>
      </c>
      <c r="D908" s="11">
        <v>43000</v>
      </c>
      <c r="E908" s="12">
        <f t="shared" si="178"/>
        <v>0</v>
      </c>
      <c r="F908" s="13">
        <v>43000</v>
      </c>
    </row>
    <row r="909" spans="1:6">
      <c r="A909" s="24" t="s">
        <v>1386</v>
      </c>
      <c r="B909" s="25"/>
      <c r="C909" s="14">
        <f>SUM(C904:C908)</f>
        <v>3094000</v>
      </c>
      <c r="D909" s="14">
        <f t="shared" ref="D909:F909" si="179">SUM(D904:D908)</f>
        <v>3235000</v>
      </c>
      <c r="E909" s="14">
        <f t="shared" si="179"/>
        <v>-141000</v>
      </c>
      <c r="F909" s="15">
        <f t="shared" si="179"/>
        <v>3148000</v>
      </c>
    </row>
    <row r="910" spans="1:6">
      <c r="A910" s="5" t="s">
        <v>1387</v>
      </c>
      <c r="B910" s="6" t="s">
        <v>1388</v>
      </c>
      <c r="C910" s="7"/>
      <c r="D910" s="7"/>
      <c r="E910" s="7"/>
      <c r="F910" s="8"/>
    </row>
    <row r="911" spans="1:6">
      <c r="A911" s="9" t="s">
        <v>1389</v>
      </c>
      <c r="B911" s="10" t="s">
        <v>12</v>
      </c>
      <c r="C911" s="11">
        <v>5765000</v>
      </c>
      <c r="D911" s="11">
        <v>5172000</v>
      </c>
      <c r="E911" s="12">
        <f t="shared" ref="E911:E948" si="180">C911-D911</f>
        <v>593000</v>
      </c>
      <c r="F911" s="13">
        <v>5172000</v>
      </c>
    </row>
    <row r="912" spans="1:6">
      <c r="A912" s="9" t="s">
        <v>1390</v>
      </c>
      <c r="B912" s="10" t="s">
        <v>14</v>
      </c>
      <c r="C912" s="11">
        <v>488000</v>
      </c>
      <c r="D912" s="11">
        <v>251000</v>
      </c>
      <c r="E912" s="12">
        <f t="shared" si="180"/>
        <v>237000</v>
      </c>
      <c r="F912" s="13">
        <v>251000</v>
      </c>
    </row>
    <row r="913" spans="1:6">
      <c r="A913" s="9" t="s">
        <v>1391</v>
      </c>
      <c r="B913" s="10" t="s">
        <v>99</v>
      </c>
      <c r="C913" s="11">
        <v>2273000</v>
      </c>
      <c r="D913" s="11">
        <v>2293000</v>
      </c>
      <c r="E913" s="12">
        <f t="shared" si="180"/>
        <v>-20000</v>
      </c>
      <c r="F913" s="13">
        <v>2293000</v>
      </c>
    </row>
    <row r="914" spans="1:6">
      <c r="A914" s="9" t="s">
        <v>1392</v>
      </c>
      <c r="B914" s="10" t="s">
        <v>1393</v>
      </c>
      <c r="C914" s="11">
        <v>1000</v>
      </c>
      <c r="D914" s="11">
        <v>2000</v>
      </c>
      <c r="E914" s="12">
        <f t="shared" si="180"/>
        <v>-1000</v>
      </c>
      <c r="F914" s="13">
        <v>2000</v>
      </c>
    </row>
    <row r="915" spans="1:6">
      <c r="A915" s="9" t="s">
        <v>1394</v>
      </c>
      <c r="B915" s="10" t="s">
        <v>18</v>
      </c>
      <c r="C915" s="11">
        <v>3286000</v>
      </c>
      <c r="D915" s="11">
        <v>2786000</v>
      </c>
      <c r="E915" s="12">
        <f t="shared" si="180"/>
        <v>500000</v>
      </c>
      <c r="F915" s="13">
        <v>2786000</v>
      </c>
    </row>
    <row r="916" spans="1:6">
      <c r="A916" s="9" t="s">
        <v>1395</v>
      </c>
      <c r="B916" s="10" t="s">
        <v>1396</v>
      </c>
      <c r="C916" s="11">
        <v>2235000</v>
      </c>
      <c r="D916" s="11">
        <v>2279000</v>
      </c>
      <c r="E916" s="12">
        <f t="shared" si="180"/>
        <v>-44000</v>
      </c>
      <c r="F916" s="13">
        <v>2279000</v>
      </c>
    </row>
    <row r="917" spans="1:6">
      <c r="A917" s="9" t="s">
        <v>1397</v>
      </c>
      <c r="B917" s="10" t="s">
        <v>1398</v>
      </c>
      <c r="C917" s="11">
        <v>9791000</v>
      </c>
      <c r="D917" s="11">
        <v>9497000</v>
      </c>
      <c r="E917" s="12">
        <f t="shared" si="180"/>
        <v>294000</v>
      </c>
      <c r="F917" s="13">
        <v>9558000</v>
      </c>
    </row>
    <row r="918" spans="1:6">
      <c r="A918" s="9" t="s">
        <v>1399</v>
      </c>
      <c r="B918" s="10" t="s">
        <v>1400</v>
      </c>
      <c r="C918" s="11">
        <v>12039000</v>
      </c>
      <c r="D918" s="11">
        <v>11053000</v>
      </c>
      <c r="E918" s="12">
        <f t="shared" si="180"/>
        <v>986000</v>
      </c>
      <c r="F918" s="13">
        <v>11053000</v>
      </c>
    </row>
    <row r="919" spans="1:6">
      <c r="A919" s="9" t="s">
        <v>1401</v>
      </c>
      <c r="B919" s="10" t="s">
        <v>1402</v>
      </c>
      <c r="C919" s="11">
        <v>79475000</v>
      </c>
      <c r="D919" s="11">
        <v>67564000</v>
      </c>
      <c r="E919" s="12">
        <f t="shared" si="180"/>
        <v>11911000</v>
      </c>
      <c r="F919" s="13">
        <v>67564000</v>
      </c>
    </row>
    <row r="920" spans="1:6">
      <c r="A920" s="9" t="s">
        <v>1403</v>
      </c>
      <c r="B920" s="10" t="s">
        <v>1404</v>
      </c>
      <c r="C920" s="11">
        <v>269000</v>
      </c>
      <c r="D920" s="11">
        <v>269000</v>
      </c>
      <c r="E920" s="12">
        <f t="shared" si="180"/>
        <v>0</v>
      </c>
      <c r="F920" s="13">
        <v>269000</v>
      </c>
    </row>
    <row r="921" spans="1:6">
      <c r="A921" s="9" t="s">
        <v>1405</v>
      </c>
      <c r="B921" s="10" t="s">
        <v>1406</v>
      </c>
      <c r="C921" s="11">
        <v>138000</v>
      </c>
      <c r="D921" s="11">
        <v>138000</v>
      </c>
      <c r="E921" s="12">
        <f t="shared" si="180"/>
        <v>0</v>
      </c>
      <c r="F921" s="13">
        <v>138000</v>
      </c>
    </row>
    <row r="922" spans="1:6">
      <c r="A922" s="9" t="s">
        <v>1407</v>
      </c>
      <c r="B922" s="10" t="s">
        <v>1408</v>
      </c>
      <c r="C922" s="11">
        <v>430000</v>
      </c>
      <c r="D922" s="11">
        <v>491000</v>
      </c>
      <c r="E922" s="12">
        <f t="shared" si="180"/>
        <v>-61000</v>
      </c>
      <c r="F922" s="13">
        <v>430000</v>
      </c>
    </row>
    <row r="923" spans="1:6">
      <c r="A923" s="9" t="s">
        <v>1409</v>
      </c>
      <c r="B923" s="10" t="s">
        <v>1410</v>
      </c>
      <c r="C923" s="11">
        <v>430000</v>
      </c>
      <c r="D923" s="11">
        <v>430000</v>
      </c>
      <c r="E923" s="12">
        <f t="shared" si="180"/>
        <v>0</v>
      </c>
      <c r="F923" s="13">
        <v>430000</v>
      </c>
    </row>
    <row r="924" spans="1:6">
      <c r="A924" s="9" t="s">
        <v>1411</v>
      </c>
      <c r="B924" s="10" t="s">
        <v>1412</v>
      </c>
      <c r="C924" s="11">
        <v>1874000</v>
      </c>
      <c r="D924" s="11">
        <v>2266000</v>
      </c>
      <c r="E924" s="12">
        <f t="shared" si="180"/>
        <v>-392000</v>
      </c>
      <c r="F924" s="13">
        <v>2266000</v>
      </c>
    </row>
    <row r="925" spans="1:6">
      <c r="A925" s="9" t="s">
        <v>1413</v>
      </c>
      <c r="B925" s="10" t="s">
        <v>402</v>
      </c>
      <c r="C925" s="11">
        <v>1127000</v>
      </c>
      <c r="D925" s="11">
        <v>854000</v>
      </c>
      <c r="E925" s="12">
        <f t="shared" si="180"/>
        <v>273000</v>
      </c>
      <c r="F925" s="13">
        <v>854000</v>
      </c>
    </row>
    <row r="926" spans="1:6">
      <c r="A926" s="9" t="s">
        <v>1414</v>
      </c>
      <c r="B926" s="10" t="s">
        <v>1340</v>
      </c>
      <c r="C926" s="11">
        <v>2250000</v>
      </c>
      <c r="D926" s="11">
        <v>2125000</v>
      </c>
      <c r="E926" s="12">
        <f t="shared" si="180"/>
        <v>125000</v>
      </c>
      <c r="F926" s="13">
        <v>2125000</v>
      </c>
    </row>
    <row r="927" spans="1:6">
      <c r="A927" s="9" t="s">
        <v>1415</v>
      </c>
      <c r="B927" s="10" t="s">
        <v>407</v>
      </c>
      <c r="C927" s="11">
        <v>66000</v>
      </c>
      <c r="D927" s="11">
        <v>66000</v>
      </c>
      <c r="E927" s="12">
        <f t="shared" si="180"/>
        <v>0</v>
      </c>
      <c r="F927" s="13">
        <v>66000</v>
      </c>
    </row>
    <row r="928" spans="1:6">
      <c r="A928" s="9" t="s">
        <v>1416</v>
      </c>
      <c r="B928" s="10" t="s">
        <v>1417</v>
      </c>
      <c r="C928" s="11">
        <v>171000</v>
      </c>
      <c r="D928" s="11">
        <v>70000</v>
      </c>
      <c r="E928" s="12">
        <f t="shared" si="180"/>
        <v>101000</v>
      </c>
      <c r="F928" s="13">
        <v>70000</v>
      </c>
    </row>
    <row r="929" spans="1:6">
      <c r="A929" s="9" t="s">
        <v>1418</v>
      </c>
      <c r="B929" s="10" t="s">
        <v>1419</v>
      </c>
      <c r="C929" s="11">
        <v>339000</v>
      </c>
      <c r="D929" s="11">
        <v>335000</v>
      </c>
      <c r="E929" s="12">
        <f t="shared" si="180"/>
        <v>4000</v>
      </c>
      <c r="F929" s="13">
        <v>335000</v>
      </c>
    </row>
    <row r="930" spans="1:6">
      <c r="A930" s="9" t="s">
        <v>1420</v>
      </c>
      <c r="B930" s="10" t="s">
        <v>1421</v>
      </c>
      <c r="C930" s="11">
        <v>0</v>
      </c>
      <c r="D930" s="11">
        <v>4425000</v>
      </c>
      <c r="E930" s="12">
        <f t="shared" si="180"/>
        <v>-4425000</v>
      </c>
      <c r="F930" s="13">
        <v>4425000</v>
      </c>
    </row>
    <row r="931" spans="1:6">
      <c r="A931" s="9" t="s">
        <v>1422</v>
      </c>
      <c r="B931" s="10" t="s">
        <v>1423</v>
      </c>
      <c r="C931" s="11">
        <v>130000</v>
      </c>
      <c r="D931" s="11">
        <v>130000</v>
      </c>
      <c r="E931" s="12">
        <f t="shared" si="180"/>
        <v>0</v>
      </c>
      <c r="F931" s="13">
        <v>130000</v>
      </c>
    </row>
    <row r="932" spans="1:6">
      <c r="A932" s="9" t="s">
        <v>1424</v>
      </c>
      <c r="B932" s="10" t="s">
        <v>76</v>
      </c>
      <c r="C932" s="11">
        <v>115000</v>
      </c>
      <c r="D932" s="11">
        <v>115000</v>
      </c>
      <c r="E932" s="12">
        <f t="shared" si="180"/>
        <v>0</v>
      </c>
      <c r="F932" s="13">
        <v>115000</v>
      </c>
    </row>
    <row r="933" spans="1:6">
      <c r="A933" s="9" t="s">
        <v>1425</v>
      </c>
      <c r="B933" s="10" t="s">
        <v>1426</v>
      </c>
      <c r="C933" s="11">
        <v>1897000</v>
      </c>
      <c r="D933" s="11">
        <v>1726000</v>
      </c>
      <c r="E933" s="12">
        <f t="shared" si="180"/>
        <v>171000</v>
      </c>
      <c r="F933" s="13">
        <v>1726000</v>
      </c>
    </row>
    <row r="934" spans="1:6">
      <c r="A934" s="9" t="s">
        <v>1427</v>
      </c>
      <c r="B934" s="10" t="s">
        <v>1428</v>
      </c>
      <c r="C934" s="11">
        <v>1039000</v>
      </c>
      <c r="D934" s="11">
        <v>1110000</v>
      </c>
      <c r="E934" s="12">
        <f t="shared" si="180"/>
        <v>-71000</v>
      </c>
      <c r="F934" s="13">
        <v>1110000</v>
      </c>
    </row>
    <row r="935" spans="1:6">
      <c r="A935" s="9" t="s">
        <v>1429</v>
      </c>
      <c r="B935" s="10" t="s">
        <v>1430</v>
      </c>
      <c r="C935" s="11">
        <v>13776000</v>
      </c>
      <c r="D935" s="11">
        <v>13462000</v>
      </c>
      <c r="E935" s="12">
        <f t="shared" si="180"/>
        <v>314000</v>
      </c>
      <c r="F935" s="13">
        <v>12931000</v>
      </c>
    </row>
    <row r="936" spans="1:6">
      <c r="A936" s="9" t="s">
        <v>1431</v>
      </c>
      <c r="B936" s="10" t="s">
        <v>1432</v>
      </c>
      <c r="C936" s="11">
        <v>255000</v>
      </c>
      <c r="D936" s="11">
        <v>158000</v>
      </c>
      <c r="E936" s="12">
        <f t="shared" si="180"/>
        <v>97000</v>
      </c>
      <c r="F936" s="13">
        <v>255000</v>
      </c>
    </row>
    <row r="937" spans="1:6">
      <c r="A937" s="9" t="s">
        <v>1433</v>
      </c>
      <c r="B937" s="10" t="s">
        <v>1434</v>
      </c>
      <c r="C937" s="11">
        <v>419000</v>
      </c>
      <c r="D937" s="11">
        <v>372000</v>
      </c>
      <c r="E937" s="12">
        <f t="shared" si="180"/>
        <v>47000</v>
      </c>
      <c r="F937" s="13">
        <v>419000</v>
      </c>
    </row>
    <row r="938" spans="1:6">
      <c r="A938" s="9" t="s">
        <v>1435</v>
      </c>
      <c r="B938" s="10" t="s">
        <v>1436</v>
      </c>
      <c r="C938" s="11">
        <v>5217000</v>
      </c>
      <c r="D938" s="11">
        <v>0</v>
      </c>
      <c r="E938" s="12">
        <f t="shared" si="180"/>
        <v>5217000</v>
      </c>
      <c r="F938" s="13">
        <v>0</v>
      </c>
    </row>
    <row r="939" spans="1:6">
      <c r="A939" s="9" t="s">
        <v>1437</v>
      </c>
      <c r="B939" s="10" t="s">
        <v>1438</v>
      </c>
      <c r="C939" s="11">
        <v>0</v>
      </c>
      <c r="D939" s="11">
        <v>322000</v>
      </c>
      <c r="E939" s="12">
        <f t="shared" si="180"/>
        <v>-322000</v>
      </c>
      <c r="F939" s="13">
        <v>1000000</v>
      </c>
    </row>
    <row r="940" spans="1:6">
      <c r="A940" s="9" t="s">
        <v>1439</v>
      </c>
      <c r="B940" s="10" t="s">
        <v>1440</v>
      </c>
      <c r="C940" s="11">
        <v>5543000</v>
      </c>
      <c r="D940" s="11">
        <v>5300000</v>
      </c>
      <c r="E940" s="12">
        <f t="shared" si="180"/>
        <v>243000</v>
      </c>
      <c r="F940" s="13">
        <v>4160000</v>
      </c>
    </row>
    <row r="941" spans="1:6">
      <c r="A941" s="9" t="s">
        <v>1441</v>
      </c>
      <c r="B941" s="10" t="s">
        <v>1442</v>
      </c>
      <c r="C941" s="11">
        <v>6500000</v>
      </c>
      <c r="D941" s="11">
        <v>6150000</v>
      </c>
      <c r="E941" s="12">
        <f t="shared" si="180"/>
        <v>350000</v>
      </c>
      <c r="F941" s="13">
        <v>5300000</v>
      </c>
    </row>
    <row r="942" spans="1:6">
      <c r="A942" s="9" t="s">
        <v>1443</v>
      </c>
      <c r="B942" s="10" t="s">
        <v>1444</v>
      </c>
      <c r="C942" s="11">
        <v>279000</v>
      </c>
      <c r="D942" s="11">
        <v>1461000</v>
      </c>
      <c r="E942" s="12">
        <f t="shared" si="180"/>
        <v>-1182000</v>
      </c>
      <c r="F942" s="13">
        <v>1461000</v>
      </c>
    </row>
    <row r="943" spans="1:6">
      <c r="A943" s="9" t="s">
        <v>1445</v>
      </c>
      <c r="B943" s="10" t="s">
        <v>1446</v>
      </c>
      <c r="C943" s="11">
        <v>69000</v>
      </c>
      <c r="D943" s="11">
        <v>62000</v>
      </c>
      <c r="E943" s="12">
        <f t="shared" si="180"/>
        <v>7000</v>
      </c>
      <c r="F943" s="13">
        <v>62000</v>
      </c>
    </row>
    <row r="944" spans="1:6">
      <c r="A944" s="9" t="s">
        <v>1447</v>
      </c>
      <c r="B944" s="10" t="s">
        <v>1448</v>
      </c>
      <c r="C944" s="11">
        <v>2241000</v>
      </c>
      <c r="D944" s="11">
        <v>1922000</v>
      </c>
      <c r="E944" s="12">
        <f t="shared" si="180"/>
        <v>319000</v>
      </c>
      <c r="F944" s="13">
        <v>1922000</v>
      </c>
    </row>
    <row r="945" spans="1:6">
      <c r="A945" s="9" t="s">
        <v>1449</v>
      </c>
      <c r="B945" s="10" t="s">
        <v>1450</v>
      </c>
      <c r="C945" s="11">
        <v>8423000</v>
      </c>
      <c r="D945" s="11">
        <v>8141000</v>
      </c>
      <c r="E945" s="12">
        <f t="shared" si="180"/>
        <v>282000</v>
      </c>
      <c r="F945" s="13">
        <v>8141000</v>
      </c>
    </row>
    <row r="946" spans="1:6">
      <c r="A946" s="9" t="s">
        <v>1451</v>
      </c>
      <c r="B946" s="10" t="s">
        <v>1452</v>
      </c>
      <c r="C946" s="11">
        <v>0</v>
      </c>
      <c r="D946" s="11">
        <v>58000</v>
      </c>
      <c r="E946" s="12">
        <f t="shared" si="180"/>
        <v>-58000</v>
      </c>
      <c r="F946" s="13">
        <v>58000</v>
      </c>
    </row>
    <row r="947" spans="1:6">
      <c r="A947" s="9" t="s">
        <v>1453</v>
      </c>
      <c r="B947" s="10" t="s">
        <v>1454</v>
      </c>
      <c r="C947" s="11">
        <v>307000</v>
      </c>
      <c r="D947" s="11">
        <v>237000</v>
      </c>
      <c r="E947" s="12">
        <f t="shared" si="180"/>
        <v>70000</v>
      </c>
      <c r="F947" s="13">
        <v>307000</v>
      </c>
    </row>
    <row r="948" spans="1:6">
      <c r="A948" s="9" t="s">
        <v>1455</v>
      </c>
      <c r="B948" s="10" t="s">
        <v>1456</v>
      </c>
      <c r="C948" s="11">
        <v>8000000</v>
      </c>
      <c r="D948" s="11">
        <v>6000000</v>
      </c>
      <c r="E948" s="12">
        <f t="shared" si="180"/>
        <v>2000000</v>
      </c>
      <c r="F948" s="13">
        <v>6000000</v>
      </c>
    </row>
    <row r="949" spans="1:6">
      <c r="A949" s="24" t="s">
        <v>1457</v>
      </c>
      <c r="B949" s="25"/>
      <c r="C949" s="14">
        <f>SUM(C911:C948)</f>
        <v>176657000</v>
      </c>
      <c r="D949" s="14">
        <f t="shared" ref="D949:F949" si="181">SUM(D911:D948)</f>
        <v>159092000</v>
      </c>
      <c r="E949" s="14">
        <f t="shared" si="181"/>
        <v>17565000</v>
      </c>
      <c r="F949" s="15">
        <f t="shared" si="181"/>
        <v>157463000</v>
      </c>
    </row>
    <row r="950" spans="1:6">
      <c r="A950" s="5" t="s">
        <v>1458</v>
      </c>
      <c r="B950" s="6" t="s">
        <v>1459</v>
      </c>
      <c r="C950" s="7"/>
      <c r="D950" s="7"/>
      <c r="E950" s="7"/>
      <c r="F950" s="8"/>
    </row>
    <row r="951" spans="1:6">
      <c r="A951" s="9" t="s">
        <v>1460</v>
      </c>
      <c r="B951" s="10" t="s">
        <v>12</v>
      </c>
      <c r="C951" s="11">
        <v>33000</v>
      </c>
      <c r="D951" s="11">
        <v>30000</v>
      </c>
      <c r="E951" s="12">
        <f t="shared" ref="E951:E968" si="182">C951-D951</f>
        <v>3000</v>
      </c>
      <c r="F951" s="13">
        <v>30000</v>
      </c>
    </row>
    <row r="952" spans="1:6">
      <c r="A952" s="9" t="s">
        <v>1461</v>
      </c>
      <c r="B952" s="10" t="s">
        <v>18</v>
      </c>
      <c r="C952" s="11">
        <v>2000</v>
      </c>
      <c r="D952" s="11">
        <v>1000</v>
      </c>
      <c r="E952" s="12">
        <f t="shared" si="182"/>
        <v>1000</v>
      </c>
      <c r="F952" s="13">
        <v>1000</v>
      </c>
    </row>
    <row r="953" spans="1:6">
      <c r="A953" s="9" t="s">
        <v>1462</v>
      </c>
      <c r="B953" s="10" t="s">
        <v>1396</v>
      </c>
      <c r="C953" s="11">
        <v>385000</v>
      </c>
      <c r="D953" s="11">
        <v>390000</v>
      </c>
      <c r="E953" s="12">
        <f t="shared" si="182"/>
        <v>-5000</v>
      </c>
      <c r="F953" s="13">
        <v>390000</v>
      </c>
    </row>
    <row r="954" spans="1:6">
      <c r="A954" s="9" t="s">
        <v>1463</v>
      </c>
      <c r="B954" s="10" t="s">
        <v>1464</v>
      </c>
      <c r="C954" s="11">
        <v>48000</v>
      </c>
      <c r="D954" s="11">
        <v>50000</v>
      </c>
      <c r="E954" s="12">
        <f t="shared" si="182"/>
        <v>-2000</v>
      </c>
      <c r="F954" s="13">
        <v>50000</v>
      </c>
    </row>
    <row r="955" spans="1:6">
      <c r="A955" s="9" t="s">
        <v>1465</v>
      </c>
      <c r="B955" s="10" t="s">
        <v>1400</v>
      </c>
      <c r="C955" s="11">
        <v>26000</v>
      </c>
      <c r="D955" s="11">
        <v>21000</v>
      </c>
      <c r="E955" s="12">
        <f t="shared" si="182"/>
        <v>5000</v>
      </c>
      <c r="F955" s="13">
        <v>21000</v>
      </c>
    </row>
    <row r="956" spans="1:6">
      <c r="A956" s="9" t="s">
        <v>1466</v>
      </c>
      <c r="B956" s="10" t="s">
        <v>402</v>
      </c>
      <c r="C956" s="11">
        <v>300000</v>
      </c>
      <c r="D956" s="11">
        <v>1325000</v>
      </c>
      <c r="E956" s="12">
        <f t="shared" si="182"/>
        <v>-1025000</v>
      </c>
      <c r="F956" s="13">
        <v>1475000</v>
      </c>
    </row>
    <row r="957" spans="1:6">
      <c r="A957" s="9" t="s">
        <v>1467</v>
      </c>
      <c r="B957" s="10" t="s">
        <v>67</v>
      </c>
      <c r="C957" s="11">
        <v>323000</v>
      </c>
      <c r="D957" s="11">
        <v>323000</v>
      </c>
      <c r="E957" s="12">
        <f t="shared" si="182"/>
        <v>0</v>
      </c>
      <c r="F957" s="13">
        <v>323000</v>
      </c>
    </row>
    <row r="958" spans="1:6">
      <c r="A958" s="9" t="s">
        <v>1468</v>
      </c>
      <c r="B958" s="10" t="s">
        <v>407</v>
      </c>
      <c r="C958" s="11">
        <v>55000</v>
      </c>
      <c r="D958" s="11">
        <v>55000</v>
      </c>
      <c r="E958" s="12">
        <f t="shared" si="182"/>
        <v>0</v>
      </c>
      <c r="F958" s="13">
        <v>55000</v>
      </c>
    </row>
    <row r="959" spans="1:6">
      <c r="A959" s="9" t="s">
        <v>1469</v>
      </c>
      <c r="B959" s="10" t="s">
        <v>1470</v>
      </c>
      <c r="C959" s="11">
        <v>616000</v>
      </c>
      <c r="D959" s="11">
        <v>615000</v>
      </c>
      <c r="E959" s="12">
        <f t="shared" si="182"/>
        <v>1000</v>
      </c>
      <c r="F959" s="13">
        <v>615000</v>
      </c>
    </row>
    <row r="960" spans="1:6">
      <c r="A960" s="9" t="s">
        <v>1471</v>
      </c>
      <c r="B960" s="10" t="s">
        <v>76</v>
      </c>
      <c r="C960" s="11">
        <v>53000</v>
      </c>
      <c r="D960" s="11">
        <v>53000</v>
      </c>
      <c r="E960" s="12">
        <f t="shared" si="182"/>
        <v>0</v>
      </c>
      <c r="F960" s="13">
        <v>53000</v>
      </c>
    </row>
    <row r="961" spans="1:6">
      <c r="A961" s="9" t="s">
        <v>1472</v>
      </c>
      <c r="B961" s="10" t="s">
        <v>1473</v>
      </c>
      <c r="C961" s="11">
        <v>40000</v>
      </c>
      <c r="D961" s="11">
        <v>51000</v>
      </c>
      <c r="E961" s="12">
        <f t="shared" si="182"/>
        <v>-11000</v>
      </c>
      <c r="F961" s="13">
        <v>51000</v>
      </c>
    </row>
    <row r="962" spans="1:6">
      <c r="A962" s="9" t="s">
        <v>1474</v>
      </c>
      <c r="B962" s="10" t="s">
        <v>1475</v>
      </c>
      <c r="C962" s="11">
        <v>65000</v>
      </c>
      <c r="D962" s="11">
        <v>64000</v>
      </c>
      <c r="E962" s="12">
        <f t="shared" si="182"/>
        <v>1000</v>
      </c>
      <c r="F962" s="13">
        <v>64000</v>
      </c>
    </row>
    <row r="963" spans="1:6">
      <c r="A963" s="9" t="s">
        <v>1476</v>
      </c>
      <c r="B963" s="10" t="s">
        <v>1477</v>
      </c>
      <c r="C963" s="11">
        <v>2982000</v>
      </c>
      <c r="D963" s="11">
        <v>2960000</v>
      </c>
      <c r="E963" s="12">
        <f t="shared" si="182"/>
        <v>22000</v>
      </c>
      <c r="F963" s="13">
        <v>2843000</v>
      </c>
    </row>
    <row r="964" spans="1:6">
      <c r="A964" s="9" t="s">
        <v>1478</v>
      </c>
      <c r="B964" s="10" t="s">
        <v>1479</v>
      </c>
      <c r="C964" s="11">
        <v>987000</v>
      </c>
      <c r="D964" s="11">
        <v>990000</v>
      </c>
      <c r="E964" s="12">
        <f t="shared" si="182"/>
        <v>-3000</v>
      </c>
      <c r="F964" s="13">
        <v>867000</v>
      </c>
    </row>
    <row r="965" spans="1:6">
      <c r="A965" s="9" t="s">
        <v>1480</v>
      </c>
      <c r="B965" s="10" t="s">
        <v>1444</v>
      </c>
      <c r="C965" s="11">
        <v>48000</v>
      </c>
      <c r="D965" s="11">
        <v>591000</v>
      </c>
      <c r="E965" s="12">
        <f t="shared" si="182"/>
        <v>-543000</v>
      </c>
      <c r="F965" s="13">
        <v>591000</v>
      </c>
    </row>
    <row r="966" spans="1:6">
      <c r="A966" s="9" t="s">
        <v>1481</v>
      </c>
      <c r="B966" s="10" t="s">
        <v>1482</v>
      </c>
      <c r="C966" s="11">
        <v>5000</v>
      </c>
      <c r="D966" s="11">
        <v>5000</v>
      </c>
      <c r="E966" s="12">
        <f t="shared" si="182"/>
        <v>0</v>
      </c>
      <c r="F966" s="13">
        <v>5000</v>
      </c>
    </row>
    <row r="967" spans="1:6">
      <c r="A967" s="9" t="s">
        <v>1483</v>
      </c>
      <c r="B967" s="10" t="s">
        <v>1448</v>
      </c>
      <c r="C967" s="11">
        <v>161000</v>
      </c>
      <c r="D967" s="11">
        <v>147000</v>
      </c>
      <c r="E967" s="12">
        <f t="shared" si="182"/>
        <v>14000</v>
      </c>
      <c r="F967" s="13">
        <v>147000</v>
      </c>
    </row>
    <row r="968" spans="1:6">
      <c r="A968" s="9" t="s">
        <v>1484</v>
      </c>
      <c r="B968" s="10" t="s">
        <v>1456</v>
      </c>
      <c r="C968" s="11">
        <v>3000000</v>
      </c>
      <c r="D968" s="11">
        <v>2000000</v>
      </c>
      <c r="E968" s="12">
        <f t="shared" si="182"/>
        <v>1000000</v>
      </c>
      <c r="F968" s="13">
        <v>2000000</v>
      </c>
    </row>
    <row r="969" spans="1:6">
      <c r="A969" s="24" t="s">
        <v>1485</v>
      </c>
      <c r="B969" s="25"/>
      <c r="C969" s="14">
        <f>SUM(C951:C968)</f>
        <v>9129000</v>
      </c>
      <c r="D969" s="14">
        <f t="shared" ref="D969:F969" si="183">SUM(D951:D968)</f>
        <v>9671000</v>
      </c>
      <c r="E969" s="14">
        <f t="shared" si="183"/>
        <v>-542000</v>
      </c>
      <c r="F969" s="15">
        <f t="shared" si="183"/>
        <v>9581000</v>
      </c>
    </row>
    <row r="970" spans="1:6">
      <c r="A970" s="5" t="s">
        <v>1486</v>
      </c>
      <c r="B970" s="6" t="s">
        <v>1487</v>
      </c>
      <c r="C970" s="7"/>
      <c r="D970" s="7"/>
      <c r="E970" s="7"/>
      <c r="F970" s="8"/>
    </row>
    <row r="971" spans="1:6">
      <c r="A971" s="9" t="s">
        <v>1488</v>
      </c>
      <c r="B971" s="10" t="s">
        <v>402</v>
      </c>
      <c r="C971" s="11">
        <v>73000</v>
      </c>
      <c r="D971" s="11">
        <v>73000</v>
      </c>
      <c r="E971" s="12">
        <f t="shared" ref="E971:E974" si="184">C971-D971</f>
        <v>0</v>
      </c>
      <c r="F971" s="13">
        <v>73000</v>
      </c>
    </row>
    <row r="972" spans="1:6">
      <c r="A972" s="9" t="s">
        <v>1489</v>
      </c>
      <c r="B972" s="10" t="s">
        <v>67</v>
      </c>
      <c r="C972" s="11">
        <v>25000</v>
      </c>
      <c r="D972" s="11">
        <v>27000</v>
      </c>
      <c r="E972" s="12">
        <f t="shared" si="184"/>
        <v>-2000</v>
      </c>
      <c r="F972" s="13">
        <v>27000</v>
      </c>
    </row>
    <row r="973" spans="1:6">
      <c r="A973" s="9" t="s">
        <v>1490</v>
      </c>
      <c r="B973" s="10" t="s">
        <v>1491</v>
      </c>
      <c r="C973" s="11">
        <v>262000</v>
      </c>
      <c r="D973" s="11">
        <v>268000</v>
      </c>
      <c r="E973" s="12">
        <f t="shared" si="184"/>
        <v>-6000</v>
      </c>
      <c r="F973" s="13">
        <v>257000</v>
      </c>
    </row>
    <row r="974" spans="1:6">
      <c r="A974" s="9" t="s">
        <v>1492</v>
      </c>
      <c r="B974" s="10" t="s">
        <v>1493</v>
      </c>
      <c r="C974" s="11">
        <v>540000</v>
      </c>
      <c r="D974" s="11">
        <v>540000</v>
      </c>
      <c r="E974" s="12">
        <f t="shared" si="184"/>
        <v>0</v>
      </c>
      <c r="F974" s="13">
        <v>540000</v>
      </c>
    </row>
    <row r="975" spans="1:6">
      <c r="A975" s="24" t="s">
        <v>1494</v>
      </c>
      <c r="B975" s="25"/>
      <c r="C975" s="14">
        <f>SUM(C971:C974)</f>
        <v>900000</v>
      </c>
      <c r="D975" s="14">
        <f t="shared" ref="D975:F975" si="185">SUM(D971:D974)</f>
        <v>908000</v>
      </c>
      <c r="E975" s="14">
        <f t="shared" si="185"/>
        <v>-8000</v>
      </c>
      <c r="F975" s="15">
        <f t="shared" si="185"/>
        <v>897000</v>
      </c>
    </row>
    <row r="976" spans="1:6">
      <c r="A976" s="5" t="s">
        <v>1495</v>
      </c>
      <c r="B976" s="6" t="s">
        <v>1496</v>
      </c>
      <c r="C976" s="7"/>
      <c r="D976" s="7"/>
      <c r="E976" s="7"/>
      <c r="F976" s="8"/>
    </row>
    <row r="977" spans="1:6">
      <c r="A977" s="9" t="s">
        <v>1497</v>
      </c>
      <c r="B977" s="10" t="s">
        <v>1498</v>
      </c>
      <c r="C977" s="11">
        <v>3976000</v>
      </c>
      <c r="D977" s="11">
        <v>3870000</v>
      </c>
      <c r="E977" s="12">
        <f t="shared" ref="E977:E992" si="186">C977-D977</f>
        <v>106000</v>
      </c>
      <c r="F977" s="13">
        <v>3605000</v>
      </c>
    </row>
    <row r="978" spans="1:6">
      <c r="A978" s="9" t="s">
        <v>1499</v>
      </c>
      <c r="B978" s="10" t="s">
        <v>12</v>
      </c>
      <c r="C978" s="11">
        <v>186000</v>
      </c>
      <c r="D978" s="11">
        <v>149000</v>
      </c>
      <c r="E978" s="12">
        <f t="shared" si="186"/>
        <v>37000</v>
      </c>
      <c r="F978" s="13">
        <v>149000</v>
      </c>
    </row>
    <row r="979" spans="1:6">
      <c r="A979" s="9" t="s">
        <v>1500</v>
      </c>
      <c r="B979" s="10" t="s">
        <v>14</v>
      </c>
      <c r="C979" s="11">
        <v>22000</v>
      </c>
      <c r="D979" s="11">
        <v>32000</v>
      </c>
      <c r="E979" s="12">
        <f t="shared" si="186"/>
        <v>-10000</v>
      </c>
      <c r="F979" s="13">
        <v>32000</v>
      </c>
    </row>
    <row r="980" spans="1:6">
      <c r="A980" s="9" t="s">
        <v>1501</v>
      </c>
      <c r="B980" s="10" t="s">
        <v>99</v>
      </c>
      <c r="C980" s="11">
        <v>78000</v>
      </c>
      <c r="D980" s="11">
        <v>66000</v>
      </c>
      <c r="E980" s="12">
        <f t="shared" si="186"/>
        <v>12000</v>
      </c>
      <c r="F980" s="13">
        <v>66000</v>
      </c>
    </row>
    <row r="981" spans="1:6">
      <c r="A981" s="9" t="s">
        <v>1502</v>
      </c>
      <c r="B981" s="10" t="s">
        <v>1329</v>
      </c>
      <c r="C981" s="11">
        <v>97000</v>
      </c>
      <c r="D981" s="11">
        <v>76000</v>
      </c>
      <c r="E981" s="12">
        <f t="shared" si="186"/>
        <v>21000</v>
      </c>
      <c r="F981" s="13">
        <v>76000</v>
      </c>
    </row>
    <row r="982" spans="1:6">
      <c r="A982" s="9" t="s">
        <v>1503</v>
      </c>
      <c r="B982" s="10" t="s">
        <v>1504</v>
      </c>
      <c r="C982" s="11">
        <v>0</v>
      </c>
      <c r="D982" s="11">
        <v>40000</v>
      </c>
      <c r="E982" s="12">
        <f t="shared" si="186"/>
        <v>-40000</v>
      </c>
      <c r="F982" s="13">
        <v>40000</v>
      </c>
    </row>
    <row r="983" spans="1:6">
      <c r="A983" s="9" t="s">
        <v>1505</v>
      </c>
      <c r="B983" s="10" t="s">
        <v>1506</v>
      </c>
      <c r="C983" s="11">
        <v>0</v>
      </c>
      <c r="D983" s="11">
        <v>15000</v>
      </c>
      <c r="E983" s="12">
        <f t="shared" si="186"/>
        <v>-15000</v>
      </c>
      <c r="F983" s="13">
        <v>15000</v>
      </c>
    </row>
    <row r="984" spans="1:6">
      <c r="A984" s="9" t="s">
        <v>1507</v>
      </c>
      <c r="B984" s="10" t="s">
        <v>1508</v>
      </c>
      <c r="C984" s="11">
        <v>411000</v>
      </c>
      <c r="D984" s="11">
        <v>397000</v>
      </c>
      <c r="E984" s="12">
        <f t="shared" si="186"/>
        <v>14000</v>
      </c>
      <c r="F984" s="13">
        <v>497000</v>
      </c>
    </row>
    <row r="985" spans="1:6">
      <c r="A985" s="9" t="s">
        <v>1509</v>
      </c>
      <c r="B985" s="10" t="s">
        <v>1510</v>
      </c>
      <c r="C985" s="11">
        <v>155000</v>
      </c>
      <c r="D985" s="11">
        <v>154000</v>
      </c>
      <c r="E985" s="12">
        <f t="shared" si="186"/>
        <v>1000</v>
      </c>
      <c r="F985" s="13">
        <v>154000</v>
      </c>
    </row>
    <row r="986" spans="1:6">
      <c r="A986" s="9" t="s">
        <v>1511</v>
      </c>
      <c r="B986" s="10" t="s">
        <v>402</v>
      </c>
      <c r="C986" s="11">
        <v>109000</v>
      </c>
      <c r="D986" s="11">
        <v>109000</v>
      </c>
      <c r="E986" s="12">
        <f t="shared" si="186"/>
        <v>0</v>
      </c>
      <c r="F986" s="13">
        <v>109000</v>
      </c>
    </row>
    <row r="987" spans="1:6">
      <c r="A987" s="9" t="s">
        <v>1512</v>
      </c>
      <c r="B987" s="10" t="s">
        <v>67</v>
      </c>
      <c r="C987" s="11">
        <v>43000</v>
      </c>
      <c r="D987" s="11">
        <v>23000</v>
      </c>
      <c r="E987" s="12">
        <f t="shared" si="186"/>
        <v>20000</v>
      </c>
      <c r="F987" s="13">
        <v>23000</v>
      </c>
    </row>
    <row r="988" spans="1:6">
      <c r="A988" s="9" t="s">
        <v>1513</v>
      </c>
      <c r="B988" s="10" t="s">
        <v>1514</v>
      </c>
      <c r="C988" s="11">
        <v>190000</v>
      </c>
      <c r="D988" s="11">
        <v>206000</v>
      </c>
      <c r="E988" s="12">
        <f t="shared" si="186"/>
        <v>-16000</v>
      </c>
      <c r="F988" s="13">
        <v>198000</v>
      </c>
    </row>
    <row r="989" spans="1:6">
      <c r="A989" s="9" t="s">
        <v>1515</v>
      </c>
      <c r="B989" s="10" t="s">
        <v>1516</v>
      </c>
      <c r="C989" s="11">
        <v>2000</v>
      </c>
      <c r="D989" s="11">
        <v>2000</v>
      </c>
      <c r="E989" s="12">
        <f t="shared" si="186"/>
        <v>0</v>
      </c>
      <c r="F989" s="13">
        <v>2000</v>
      </c>
    </row>
    <row r="990" spans="1:6">
      <c r="A990" s="9" t="s">
        <v>1517</v>
      </c>
      <c r="B990" s="10" t="s">
        <v>1518</v>
      </c>
      <c r="C990" s="11">
        <v>1650000</v>
      </c>
      <c r="D990" s="11">
        <v>1700000</v>
      </c>
      <c r="E990" s="12">
        <f t="shared" si="186"/>
        <v>-50000</v>
      </c>
      <c r="F990" s="13">
        <v>1700000</v>
      </c>
    </row>
    <row r="991" spans="1:6">
      <c r="A991" s="9" t="s">
        <v>1519</v>
      </c>
      <c r="B991" s="10" t="s">
        <v>1520</v>
      </c>
      <c r="C991" s="11">
        <v>55000</v>
      </c>
      <c r="D991" s="11">
        <v>55000</v>
      </c>
      <c r="E991" s="12">
        <f t="shared" si="186"/>
        <v>0</v>
      </c>
      <c r="F991" s="13">
        <v>55000</v>
      </c>
    </row>
    <row r="992" spans="1:6">
      <c r="A992" s="9" t="s">
        <v>1521</v>
      </c>
      <c r="B992" s="10" t="s">
        <v>1522</v>
      </c>
      <c r="C992" s="11">
        <v>0</v>
      </c>
      <c r="D992" s="11">
        <v>30000</v>
      </c>
      <c r="E992" s="12">
        <f t="shared" si="186"/>
        <v>-30000</v>
      </c>
      <c r="F992" s="13">
        <v>30000</v>
      </c>
    </row>
    <row r="993" spans="1:6">
      <c r="A993" s="24" t="s">
        <v>1523</v>
      </c>
      <c r="B993" s="25"/>
      <c r="C993" s="14">
        <f>SUM(C977:C992)</f>
        <v>6974000</v>
      </c>
      <c r="D993" s="14">
        <f t="shared" ref="D993:F993" si="187">SUM(D977:D992)</f>
        <v>6924000</v>
      </c>
      <c r="E993" s="14">
        <f t="shared" si="187"/>
        <v>50000</v>
      </c>
      <c r="F993" s="15">
        <f t="shared" si="187"/>
        <v>6751000</v>
      </c>
    </row>
    <row r="994" spans="1:6">
      <c r="A994" s="9" t="s">
        <v>1524</v>
      </c>
      <c r="B994" s="10" t="s">
        <v>1525</v>
      </c>
      <c r="C994" s="11">
        <v>45000</v>
      </c>
      <c r="D994" s="11">
        <v>22000</v>
      </c>
      <c r="E994" s="12">
        <f t="shared" ref="E994" si="188">C994-D994</f>
        <v>23000</v>
      </c>
      <c r="F994" s="13">
        <v>21000</v>
      </c>
    </row>
    <row r="995" spans="1:6">
      <c r="A995" s="24" t="s">
        <v>1526</v>
      </c>
      <c r="B995" s="25"/>
      <c r="C995" s="14">
        <f>SUM(C994)</f>
        <v>45000</v>
      </c>
      <c r="D995" s="14">
        <f t="shared" ref="D995:F995" si="189">SUM(D994)</f>
        <v>22000</v>
      </c>
      <c r="E995" s="14">
        <f t="shared" si="189"/>
        <v>23000</v>
      </c>
      <c r="F995" s="15">
        <f t="shared" si="189"/>
        <v>21000</v>
      </c>
    </row>
    <row r="996" spans="1:6">
      <c r="A996" s="5" t="s">
        <v>1527</v>
      </c>
      <c r="B996" s="6" t="s">
        <v>1528</v>
      </c>
      <c r="C996" s="7"/>
      <c r="D996" s="7"/>
      <c r="E996" s="7"/>
      <c r="F996" s="8"/>
    </row>
    <row r="997" spans="1:6">
      <c r="A997" s="9" t="s">
        <v>1529</v>
      </c>
      <c r="B997" s="10" t="s">
        <v>78</v>
      </c>
      <c r="C997" s="11">
        <v>179000</v>
      </c>
      <c r="D997" s="11">
        <v>182000</v>
      </c>
      <c r="E997" s="12">
        <f t="shared" ref="E997" si="190">C997-D997</f>
        <v>-3000</v>
      </c>
      <c r="F997" s="13">
        <v>175000</v>
      </c>
    </row>
    <row r="998" spans="1:6">
      <c r="A998" s="24" t="s">
        <v>1530</v>
      </c>
      <c r="B998" s="25"/>
      <c r="C998" s="14">
        <f>SUM(C997)</f>
        <v>179000</v>
      </c>
      <c r="D998" s="14">
        <f t="shared" ref="D998:F998" si="191">SUM(D997)</f>
        <v>182000</v>
      </c>
      <c r="E998" s="14">
        <f t="shared" si="191"/>
        <v>-3000</v>
      </c>
      <c r="F998" s="15">
        <f t="shared" si="191"/>
        <v>175000</v>
      </c>
    </row>
    <row r="999" spans="1:6">
      <c r="A999" s="5" t="s">
        <v>1531</v>
      </c>
      <c r="B999" s="6" t="s">
        <v>1532</v>
      </c>
      <c r="C999" s="7"/>
      <c r="D999" s="7"/>
      <c r="E999" s="7"/>
      <c r="F999" s="8"/>
    </row>
    <row r="1000" spans="1:6">
      <c r="A1000" s="9" t="s">
        <v>1533</v>
      </c>
      <c r="B1000" s="10" t="s">
        <v>78</v>
      </c>
      <c r="C1000" s="11">
        <v>106000</v>
      </c>
      <c r="D1000" s="11">
        <v>104000</v>
      </c>
      <c r="E1000" s="12">
        <f t="shared" ref="E1000" si="192">C1000-D1000</f>
        <v>2000</v>
      </c>
      <c r="F1000" s="13">
        <v>100000</v>
      </c>
    </row>
    <row r="1001" spans="1:6">
      <c r="A1001" s="24" t="s">
        <v>1534</v>
      </c>
      <c r="B1001" s="25"/>
      <c r="C1001" s="14">
        <f>SUM(C1000)</f>
        <v>106000</v>
      </c>
      <c r="D1001" s="14">
        <f t="shared" ref="D1001:F1001" si="193">SUM(D1000)</f>
        <v>104000</v>
      </c>
      <c r="E1001" s="14">
        <f t="shared" si="193"/>
        <v>2000</v>
      </c>
      <c r="F1001" s="15">
        <f t="shared" si="193"/>
        <v>100000</v>
      </c>
    </row>
    <row r="1002" spans="1:6">
      <c r="A1002" s="9" t="s">
        <v>1535</v>
      </c>
      <c r="B1002" s="10" t="s">
        <v>1536</v>
      </c>
      <c r="C1002" s="11">
        <v>10920000</v>
      </c>
      <c r="D1002" s="11">
        <v>3158000</v>
      </c>
      <c r="E1002" s="12">
        <f t="shared" ref="E1002" si="194">C1002-D1002</f>
        <v>7762000</v>
      </c>
      <c r="F1002" s="16"/>
    </row>
    <row r="1003" spans="1:6">
      <c r="A1003" s="24" t="s">
        <v>1537</v>
      </c>
      <c r="B1003" s="25"/>
      <c r="C1003" s="14">
        <f>SUM(C1002)</f>
        <v>10920000</v>
      </c>
      <c r="D1003" s="14">
        <f t="shared" ref="D1003:F1003" si="195">SUM(D1002)</f>
        <v>3158000</v>
      </c>
      <c r="E1003" s="14">
        <f t="shared" si="195"/>
        <v>7762000</v>
      </c>
      <c r="F1003" s="15">
        <f t="shared" si="195"/>
        <v>0</v>
      </c>
    </row>
    <row r="1004" spans="1:6">
      <c r="A1004" s="5" t="s">
        <v>1538</v>
      </c>
      <c r="B1004" s="19" t="s">
        <v>1539</v>
      </c>
      <c r="C1004" s="7"/>
      <c r="D1004" s="7"/>
      <c r="E1004" s="7"/>
      <c r="F1004" s="8"/>
    </row>
    <row r="1005" spans="1:6">
      <c r="A1005" s="9" t="s">
        <v>1540</v>
      </c>
      <c r="B1005" s="10" t="s">
        <v>1541</v>
      </c>
      <c r="C1005" s="11">
        <v>23862000</v>
      </c>
      <c r="D1005" s="11">
        <v>24102000</v>
      </c>
      <c r="E1005" s="12">
        <f t="shared" ref="E1005:E1017" si="196">C1005-D1005</f>
        <v>-240000</v>
      </c>
      <c r="F1005" s="13">
        <v>22619000</v>
      </c>
    </row>
    <row r="1006" spans="1:6">
      <c r="A1006" s="9" t="s">
        <v>1542</v>
      </c>
      <c r="B1006" s="10" t="s">
        <v>12</v>
      </c>
      <c r="C1006" s="11">
        <v>1315000</v>
      </c>
      <c r="D1006" s="11">
        <v>1265000</v>
      </c>
      <c r="E1006" s="12">
        <f t="shared" si="196"/>
        <v>50000</v>
      </c>
      <c r="F1006" s="13">
        <v>1265000</v>
      </c>
    </row>
    <row r="1007" spans="1:6">
      <c r="A1007" s="9" t="s">
        <v>1543</v>
      </c>
      <c r="B1007" s="10" t="s">
        <v>1064</v>
      </c>
      <c r="C1007" s="11">
        <v>129000</v>
      </c>
      <c r="D1007" s="11">
        <v>166000</v>
      </c>
      <c r="E1007" s="12">
        <f t="shared" si="196"/>
        <v>-37000</v>
      </c>
      <c r="F1007" s="13">
        <v>166000</v>
      </c>
    </row>
    <row r="1008" spans="1:6">
      <c r="A1008" s="9" t="s">
        <v>1544</v>
      </c>
      <c r="B1008" s="10" t="s">
        <v>99</v>
      </c>
      <c r="C1008" s="11">
        <v>370000</v>
      </c>
      <c r="D1008" s="11">
        <v>455000</v>
      </c>
      <c r="E1008" s="12">
        <f t="shared" si="196"/>
        <v>-85000</v>
      </c>
      <c r="F1008" s="13">
        <v>455000</v>
      </c>
    </row>
    <row r="1009" spans="1:6">
      <c r="A1009" s="9" t="s">
        <v>1545</v>
      </c>
      <c r="B1009" s="10" t="s">
        <v>18</v>
      </c>
      <c r="C1009" s="11">
        <v>297000</v>
      </c>
      <c r="D1009" s="11">
        <v>254000</v>
      </c>
      <c r="E1009" s="12">
        <f t="shared" si="196"/>
        <v>43000</v>
      </c>
      <c r="F1009" s="13">
        <v>254000</v>
      </c>
    </row>
    <row r="1010" spans="1:6">
      <c r="A1010" s="9" t="s">
        <v>1546</v>
      </c>
      <c r="B1010" s="10" t="s">
        <v>1464</v>
      </c>
      <c r="C1010" s="11">
        <v>2017000</v>
      </c>
      <c r="D1010" s="11">
        <v>2082000</v>
      </c>
      <c r="E1010" s="12">
        <f t="shared" si="196"/>
        <v>-65000</v>
      </c>
      <c r="F1010" s="13">
        <v>2082000</v>
      </c>
    </row>
    <row r="1011" spans="1:6">
      <c r="A1011" s="9" t="s">
        <v>1547</v>
      </c>
      <c r="B1011" s="10" t="s">
        <v>1400</v>
      </c>
      <c r="C1011" s="11">
        <v>647000</v>
      </c>
      <c r="D1011" s="11">
        <v>651000</v>
      </c>
      <c r="E1011" s="12">
        <f t="shared" si="196"/>
        <v>-4000</v>
      </c>
      <c r="F1011" s="13">
        <v>651000</v>
      </c>
    </row>
    <row r="1012" spans="1:6">
      <c r="A1012" s="9" t="s">
        <v>1548</v>
      </c>
      <c r="B1012" s="10" t="s">
        <v>402</v>
      </c>
      <c r="C1012" s="11">
        <v>534000</v>
      </c>
      <c r="D1012" s="11">
        <v>495000</v>
      </c>
      <c r="E1012" s="12">
        <f t="shared" si="196"/>
        <v>39000</v>
      </c>
      <c r="F1012" s="13">
        <v>495000</v>
      </c>
    </row>
    <row r="1013" spans="1:6">
      <c r="A1013" s="9" t="s">
        <v>1549</v>
      </c>
      <c r="B1013" s="10" t="s">
        <v>67</v>
      </c>
      <c r="C1013" s="11">
        <v>65000</v>
      </c>
      <c r="D1013" s="11">
        <v>61000</v>
      </c>
      <c r="E1013" s="12">
        <f t="shared" si="196"/>
        <v>4000</v>
      </c>
      <c r="F1013" s="13">
        <v>61000</v>
      </c>
    </row>
    <row r="1014" spans="1:6">
      <c r="A1014" s="9" t="s">
        <v>1550</v>
      </c>
      <c r="B1014" s="10" t="s">
        <v>1551</v>
      </c>
      <c r="C1014" s="11">
        <v>1161000</v>
      </c>
      <c r="D1014" s="11">
        <v>1239000</v>
      </c>
      <c r="E1014" s="12">
        <f t="shared" si="196"/>
        <v>-78000</v>
      </c>
      <c r="F1014" s="13">
        <v>1190000</v>
      </c>
    </row>
    <row r="1015" spans="1:6">
      <c r="A1015" s="9" t="s">
        <v>1552</v>
      </c>
      <c r="B1015" s="10" t="s">
        <v>1553</v>
      </c>
      <c r="C1015" s="11">
        <v>9000</v>
      </c>
      <c r="D1015" s="11">
        <v>10000</v>
      </c>
      <c r="E1015" s="12">
        <f t="shared" si="196"/>
        <v>-1000</v>
      </c>
      <c r="F1015" s="13">
        <v>10000</v>
      </c>
    </row>
    <row r="1016" spans="1:6">
      <c r="A1016" s="9" t="s">
        <v>1554</v>
      </c>
      <c r="B1016" s="10" t="s">
        <v>1555</v>
      </c>
      <c r="C1016" s="11">
        <v>500000</v>
      </c>
      <c r="D1016" s="11">
        <v>440000</v>
      </c>
      <c r="E1016" s="12">
        <f t="shared" si="196"/>
        <v>60000</v>
      </c>
      <c r="F1016" s="13">
        <v>440000</v>
      </c>
    </row>
    <row r="1017" spans="1:6">
      <c r="A1017" s="9" t="s">
        <v>1556</v>
      </c>
      <c r="B1017" s="10" t="s">
        <v>1557</v>
      </c>
      <c r="C1017" s="11">
        <v>0</v>
      </c>
      <c r="D1017" s="11">
        <v>70000</v>
      </c>
      <c r="E1017" s="12">
        <f t="shared" si="196"/>
        <v>-70000</v>
      </c>
      <c r="F1017" s="13">
        <v>70000</v>
      </c>
    </row>
    <row r="1018" spans="1:6">
      <c r="A1018" s="24" t="s">
        <v>1558</v>
      </c>
      <c r="B1018" s="25"/>
      <c r="C1018" s="14">
        <f>SUM(C1005:C1017)</f>
        <v>30906000</v>
      </c>
      <c r="D1018" s="14">
        <f t="shared" ref="D1018:F1018" si="197">SUM(D1005:D1017)</f>
        <v>31290000</v>
      </c>
      <c r="E1018" s="14">
        <f t="shared" si="197"/>
        <v>-384000</v>
      </c>
      <c r="F1018" s="15">
        <f t="shared" si="197"/>
        <v>29758000</v>
      </c>
    </row>
    <row r="1019" spans="1:6">
      <c r="A1019" s="5" t="s">
        <v>1559</v>
      </c>
      <c r="B1019" s="19" t="s">
        <v>1560</v>
      </c>
      <c r="C1019" s="7"/>
      <c r="D1019" s="7"/>
      <c r="E1019" s="7"/>
      <c r="F1019" s="8"/>
    </row>
    <row r="1020" spans="1:6">
      <c r="A1020" s="9" t="s">
        <v>1561</v>
      </c>
      <c r="B1020" s="10" t="s">
        <v>1562</v>
      </c>
      <c r="C1020" s="11">
        <v>6949000</v>
      </c>
      <c r="D1020" s="11">
        <v>6773000</v>
      </c>
      <c r="E1020" s="12">
        <f t="shared" ref="E1020:E1035" si="198">C1020-D1020</f>
        <v>176000</v>
      </c>
      <c r="F1020" s="13">
        <v>6504000</v>
      </c>
    </row>
    <row r="1021" spans="1:6">
      <c r="A1021" s="9" t="s">
        <v>1563</v>
      </c>
      <c r="B1021" s="10" t="s">
        <v>12</v>
      </c>
      <c r="C1021" s="11">
        <v>365000</v>
      </c>
      <c r="D1021" s="11">
        <v>340000</v>
      </c>
      <c r="E1021" s="12">
        <f t="shared" si="198"/>
        <v>25000</v>
      </c>
      <c r="F1021" s="13">
        <v>340000</v>
      </c>
    </row>
    <row r="1022" spans="1:6">
      <c r="A1022" s="9" t="s">
        <v>1564</v>
      </c>
      <c r="B1022" s="10" t="s">
        <v>1064</v>
      </c>
      <c r="C1022" s="11">
        <v>27000</v>
      </c>
      <c r="D1022" s="11">
        <v>25000</v>
      </c>
      <c r="E1022" s="12">
        <f t="shared" si="198"/>
        <v>2000</v>
      </c>
      <c r="F1022" s="13">
        <v>25000</v>
      </c>
    </row>
    <row r="1023" spans="1:6">
      <c r="A1023" s="9" t="s">
        <v>1565</v>
      </c>
      <c r="B1023" s="10" t="s">
        <v>99</v>
      </c>
      <c r="C1023" s="11">
        <v>65000</v>
      </c>
      <c r="D1023" s="11">
        <v>77000</v>
      </c>
      <c r="E1023" s="12">
        <f t="shared" si="198"/>
        <v>-12000</v>
      </c>
      <c r="F1023" s="13">
        <v>77000</v>
      </c>
    </row>
    <row r="1024" spans="1:6">
      <c r="A1024" s="9" t="s">
        <v>1566</v>
      </c>
      <c r="B1024" s="10" t="s">
        <v>18</v>
      </c>
      <c r="C1024" s="11">
        <v>111000</v>
      </c>
      <c r="D1024" s="11">
        <v>111000</v>
      </c>
      <c r="E1024" s="12">
        <f t="shared" si="198"/>
        <v>0</v>
      </c>
      <c r="F1024" s="13">
        <v>111000</v>
      </c>
    </row>
    <row r="1025" spans="1:6">
      <c r="A1025" s="9" t="s">
        <v>1567</v>
      </c>
      <c r="B1025" s="10" t="s">
        <v>1568</v>
      </c>
      <c r="C1025" s="11">
        <v>54000</v>
      </c>
      <c r="D1025" s="11">
        <v>44000</v>
      </c>
      <c r="E1025" s="12">
        <f t="shared" si="198"/>
        <v>10000</v>
      </c>
      <c r="F1025" s="13">
        <v>44000</v>
      </c>
    </row>
    <row r="1026" spans="1:6">
      <c r="A1026" s="9" t="s">
        <v>1569</v>
      </c>
      <c r="B1026" s="10" t="s">
        <v>1570</v>
      </c>
      <c r="C1026" s="11">
        <v>17000</v>
      </c>
      <c r="D1026" s="11">
        <v>16000</v>
      </c>
      <c r="E1026" s="12">
        <f t="shared" si="198"/>
        <v>1000</v>
      </c>
      <c r="F1026" s="13">
        <v>16000</v>
      </c>
    </row>
    <row r="1027" spans="1:6">
      <c r="A1027" s="9" t="s">
        <v>1571</v>
      </c>
      <c r="B1027" s="10" t="s">
        <v>1464</v>
      </c>
      <c r="C1027" s="11">
        <v>832000</v>
      </c>
      <c r="D1027" s="11">
        <v>829000</v>
      </c>
      <c r="E1027" s="12">
        <f t="shared" si="198"/>
        <v>3000</v>
      </c>
      <c r="F1027" s="13">
        <v>829000</v>
      </c>
    </row>
    <row r="1028" spans="1:6">
      <c r="A1028" s="9" t="s">
        <v>1572</v>
      </c>
      <c r="B1028" s="10" t="s">
        <v>1400</v>
      </c>
      <c r="C1028" s="11">
        <v>194000</v>
      </c>
      <c r="D1028" s="11">
        <v>197000</v>
      </c>
      <c r="E1028" s="12">
        <f t="shared" si="198"/>
        <v>-3000</v>
      </c>
      <c r="F1028" s="13">
        <v>197000</v>
      </c>
    </row>
    <row r="1029" spans="1:6">
      <c r="A1029" s="9" t="s">
        <v>1573</v>
      </c>
      <c r="B1029" s="10" t="s">
        <v>402</v>
      </c>
      <c r="C1029" s="11">
        <v>100000</v>
      </c>
      <c r="D1029" s="11">
        <v>50000</v>
      </c>
      <c r="E1029" s="12">
        <f t="shared" si="198"/>
        <v>50000</v>
      </c>
      <c r="F1029" s="13">
        <v>50000</v>
      </c>
    </row>
    <row r="1030" spans="1:6">
      <c r="A1030" s="9" t="s">
        <v>1574</v>
      </c>
      <c r="B1030" s="10" t="s">
        <v>1340</v>
      </c>
      <c r="C1030" s="11">
        <v>52000</v>
      </c>
      <c r="D1030" s="11">
        <v>52000</v>
      </c>
      <c r="E1030" s="12">
        <f t="shared" si="198"/>
        <v>0</v>
      </c>
      <c r="F1030" s="13">
        <v>52000</v>
      </c>
    </row>
    <row r="1031" spans="1:6">
      <c r="A1031" s="9" t="s">
        <v>1575</v>
      </c>
      <c r="B1031" s="10" t="s">
        <v>1576</v>
      </c>
      <c r="C1031" s="11">
        <v>330000</v>
      </c>
      <c r="D1031" s="11">
        <v>350000</v>
      </c>
      <c r="E1031" s="12">
        <f t="shared" si="198"/>
        <v>-20000</v>
      </c>
      <c r="F1031" s="13">
        <v>336000</v>
      </c>
    </row>
    <row r="1032" spans="1:6">
      <c r="A1032" s="9" t="s">
        <v>1577</v>
      </c>
      <c r="B1032" s="10" t="s">
        <v>1578</v>
      </c>
      <c r="C1032" s="11">
        <v>3000</v>
      </c>
      <c r="D1032" s="11">
        <v>3000</v>
      </c>
      <c r="E1032" s="12">
        <f t="shared" si="198"/>
        <v>0</v>
      </c>
      <c r="F1032" s="13">
        <v>3000</v>
      </c>
    </row>
    <row r="1033" spans="1:6">
      <c r="A1033" s="9" t="s">
        <v>1579</v>
      </c>
      <c r="B1033" s="10" t="s">
        <v>1580</v>
      </c>
      <c r="C1033" s="11">
        <v>36000</v>
      </c>
      <c r="D1033" s="11">
        <v>36000</v>
      </c>
      <c r="E1033" s="12">
        <f t="shared" si="198"/>
        <v>0</v>
      </c>
      <c r="F1033" s="13">
        <v>36000</v>
      </c>
    </row>
    <row r="1034" spans="1:6">
      <c r="A1034" s="9" t="s">
        <v>1581</v>
      </c>
      <c r="B1034" s="10" t="s">
        <v>1582</v>
      </c>
      <c r="C1034" s="11">
        <v>90000</v>
      </c>
      <c r="D1034" s="11">
        <v>80000</v>
      </c>
      <c r="E1034" s="12">
        <f t="shared" si="198"/>
        <v>10000</v>
      </c>
      <c r="F1034" s="13">
        <v>80000</v>
      </c>
    </row>
    <row r="1035" spans="1:6">
      <c r="A1035" s="9" t="s">
        <v>1583</v>
      </c>
      <c r="B1035" s="10" t="s">
        <v>1557</v>
      </c>
      <c r="C1035" s="11">
        <v>0</v>
      </c>
      <c r="D1035" s="11">
        <v>65000</v>
      </c>
      <c r="E1035" s="12">
        <f t="shared" si="198"/>
        <v>-65000</v>
      </c>
      <c r="F1035" s="13">
        <v>65000</v>
      </c>
    </row>
    <row r="1036" spans="1:6">
      <c r="A1036" s="24" t="s">
        <v>1584</v>
      </c>
      <c r="B1036" s="25"/>
      <c r="C1036" s="14">
        <f>SUM(C1020:C1035)</f>
        <v>9225000</v>
      </c>
      <c r="D1036" s="14">
        <f t="shared" ref="D1036:F1036" si="199">SUM(D1020:D1035)</f>
        <v>9048000</v>
      </c>
      <c r="E1036" s="14">
        <f t="shared" si="199"/>
        <v>177000</v>
      </c>
      <c r="F1036" s="15">
        <f t="shared" si="199"/>
        <v>8765000</v>
      </c>
    </row>
    <row r="1037" spans="1:6">
      <c r="A1037" s="9" t="s">
        <v>1585</v>
      </c>
      <c r="B1037" s="10" t="s">
        <v>1586</v>
      </c>
      <c r="C1037" s="11">
        <v>10000</v>
      </c>
      <c r="D1037" s="11">
        <v>0</v>
      </c>
      <c r="E1037" s="12">
        <f t="shared" ref="E1037" si="200">C1037-D1037</f>
        <v>10000</v>
      </c>
      <c r="F1037" s="13">
        <v>0</v>
      </c>
    </row>
    <row r="1038" spans="1:6">
      <c r="A1038" s="24" t="s">
        <v>1587</v>
      </c>
      <c r="B1038" s="25"/>
      <c r="C1038" s="14">
        <f>SUM(C1037)</f>
        <v>10000</v>
      </c>
      <c r="D1038" s="14">
        <f t="shared" ref="D1038:F1038" si="201">SUM(D1037)</f>
        <v>0</v>
      </c>
      <c r="E1038" s="14">
        <f t="shared" si="201"/>
        <v>10000</v>
      </c>
      <c r="F1038" s="15">
        <f t="shared" si="201"/>
        <v>0</v>
      </c>
    </row>
    <row r="1039" spans="1:6">
      <c r="A1039" s="5" t="s">
        <v>1588</v>
      </c>
      <c r="B1039" s="19" t="s">
        <v>1589</v>
      </c>
      <c r="C1039" s="7"/>
      <c r="D1039" s="7"/>
      <c r="E1039" s="7"/>
      <c r="F1039" s="8"/>
    </row>
    <row r="1040" spans="1:6">
      <c r="A1040" s="9" t="s">
        <v>1590</v>
      </c>
      <c r="B1040" s="10" t="s">
        <v>1591</v>
      </c>
      <c r="C1040" s="11">
        <v>26922000</v>
      </c>
      <c r="D1040" s="11">
        <v>27087000</v>
      </c>
      <c r="E1040" s="12">
        <f t="shared" ref="E1040:E1056" si="202">C1040-D1040</f>
        <v>-165000</v>
      </c>
      <c r="F1040" s="13">
        <v>25887000</v>
      </c>
    </row>
    <row r="1041" spans="1:6">
      <c r="A1041" s="9" t="s">
        <v>1592</v>
      </c>
      <c r="B1041" s="10" t="s">
        <v>12</v>
      </c>
      <c r="C1041" s="11">
        <v>1550000</v>
      </c>
      <c r="D1041" s="11">
        <v>1481000</v>
      </c>
      <c r="E1041" s="12">
        <f t="shared" si="202"/>
        <v>69000</v>
      </c>
      <c r="F1041" s="13">
        <v>1481000</v>
      </c>
    </row>
    <row r="1042" spans="1:6">
      <c r="A1042" s="9" t="s">
        <v>1593</v>
      </c>
      <c r="B1042" s="10" t="s">
        <v>1064</v>
      </c>
      <c r="C1042" s="11">
        <v>38000</v>
      </c>
      <c r="D1042" s="11">
        <v>24000</v>
      </c>
      <c r="E1042" s="12">
        <f t="shared" si="202"/>
        <v>14000</v>
      </c>
      <c r="F1042" s="13">
        <v>24000</v>
      </c>
    </row>
    <row r="1043" spans="1:6">
      <c r="A1043" s="9" t="s">
        <v>1594</v>
      </c>
      <c r="B1043" s="10" t="s">
        <v>99</v>
      </c>
      <c r="C1043" s="11">
        <v>321000</v>
      </c>
      <c r="D1043" s="11">
        <v>262000</v>
      </c>
      <c r="E1043" s="12">
        <f t="shared" si="202"/>
        <v>59000</v>
      </c>
      <c r="F1043" s="13">
        <v>262000</v>
      </c>
    </row>
    <row r="1044" spans="1:6">
      <c r="A1044" s="9" t="s">
        <v>1595</v>
      </c>
      <c r="B1044" s="10" t="s">
        <v>18</v>
      </c>
      <c r="C1044" s="11">
        <v>226000</v>
      </c>
      <c r="D1044" s="11">
        <v>228000</v>
      </c>
      <c r="E1044" s="12">
        <f t="shared" si="202"/>
        <v>-2000</v>
      </c>
      <c r="F1044" s="13">
        <v>228000</v>
      </c>
    </row>
    <row r="1045" spans="1:6">
      <c r="A1045" s="9" t="s">
        <v>1596</v>
      </c>
      <c r="B1045" s="10" t="s">
        <v>1464</v>
      </c>
      <c r="C1045" s="11">
        <v>1640000</v>
      </c>
      <c r="D1045" s="11">
        <v>1593000</v>
      </c>
      <c r="E1045" s="12">
        <f t="shared" si="202"/>
        <v>47000</v>
      </c>
      <c r="F1045" s="13">
        <v>1843000</v>
      </c>
    </row>
    <row r="1046" spans="1:6">
      <c r="A1046" s="9" t="s">
        <v>1597</v>
      </c>
      <c r="B1046" s="10" t="s">
        <v>1400</v>
      </c>
      <c r="C1046" s="11">
        <v>736000</v>
      </c>
      <c r="D1046" s="11">
        <v>601000</v>
      </c>
      <c r="E1046" s="12">
        <f t="shared" si="202"/>
        <v>135000</v>
      </c>
      <c r="F1046" s="13">
        <v>601000</v>
      </c>
    </row>
    <row r="1047" spans="1:6">
      <c r="A1047" s="9" t="s">
        <v>1598</v>
      </c>
      <c r="B1047" s="10" t="s">
        <v>1599</v>
      </c>
      <c r="C1047" s="11">
        <v>0</v>
      </c>
      <c r="D1047" s="11">
        <v>86000</v>
      </c>
      <c r="E1047" s="12">
        <f t="shared" si="202"/>
        <v>-86000</v>
      </c>
      <c r="F1047" s="13">
        <v>86000</v>
      </c>
    </row>
    <row r="1048" spans="1:6">
      <c r="A1048" s="9" t="s">
        <v>1600</v>
      </c>
      <c r="B1048" s="10" t="s">
        <v>402</v>
      </c>
      <c r="C1048" s="11">
        <v>200000</v>
      </c>
      <c r="D1048" s="11">
        <v>238000</v>
      </c>
      <c r="E1048" s="12">
        <f t="shared" si="202"/>
        <v>-38000</v>
      </c>
      <c r="F1048" s="13">
        <v>238000</v>
      </c>
    </row>
    <row r="1049" spans="1:6">
      <c r="A1049" s="9" t="s">
        <v>1601</v>
      </c>
      <c r="B1049" s="10" t="s">
        <v>67</v>
      </c>
      <c r="C1049" s="11">
        <v>68000</v>
      </c>
      <c r="D1049" s="11">
        <v>68000</v>
      </c>
      <c r="E1049" s="12">
        <f t="shared" si="202"/>
        <v>0</v>
      </c>
      <c r="F1049" s="13">
        <v>68000</v>
      </c>
    </row>
    <row r="1050" spans="1:6">
      <c r="A1050" s="9" t="s">
        <v>1602</v>
      </c>
      <c r="B1050" s="10" t="s">
        <v>1603</v>
      </c>
      <c r="C1050" s="11">
        <v>391000</v>
      </c>
      <c r="D1050" s="11">
        <v>375000</v>
      </c>
      <c r="E1050" s="12">
        <f t="shared" si="202"/>
        <v>16000</v>
      </c>
      <c r="F1050" s="13">
        <v>360000</v>
      </c>
    </row>
    <row r="1051" spans="1:6">
      <c r="A1051" s="9" t="s">
        <v>1604</v>
      </c>
      <c r="B1051" s="10" t="s">
        <v>1605</v>
      </c>
      <c r="C1051" s="11">
        <v>9000</v>
      </c>
      <c r="D1051" s="11">
        <v>9000</v>
      </c>
      <c r="E1051" s="12">
        <f t="shared" si="202"/>
        <v>0</v>
      </c>
      <c r="F1051" s="13">
        <v>9000</v>
      </c>
    </row>
    <row r="1052" spans="1:6">
      <c r="A1052" s="9" t="s">
        <v>1606</v>
      </c>
      <c r="B1052" s="10" t="s">
        <v>1607</v>
      </c>
      <c r="C1052" s="11">
        <v>6000</v>
      </c>
      <c r="D1052" s="11">
        <v>6000</v>
      </c>
      <c r="E1052" s="12">
        <f t="shared" si="202"/>
        <v>0</v>
      </c>
      <c r="F1052" s="13">
        <v>6000</v>
      </c>
    </row>
    <row r="1053" spans="1:6">
      <c r="A1053" s="9" t="s">
        <v>1608</v>
      </c>
      <c r="B1053" s="10" t="s">
        <v>1609</v>
      </c>
      <c r="C1053" s="11">
        <v>500000</v>
      </c>
      <c r="D1053" s="11">
        <v>580000</v>
      </c>
      <c r="E1053" s="12">
        <f t="shared" si="202"/>
        <v>-80000</v>
      </c>
      <c r="F1053" s="13">
        <v>580000</v>
      </c>
    </row>
    <row r="1054" spans="1:6">
      <c r="A1054" s="9" t="s">
        <v>1610</v>
      </c>
      <c r="B1054" s="10" t="s">
        <v>1611</v>
      </c>
      <c r="C1054" s="11">
        <v>800000</v>
      </c>
      <c r="D1054" s="11">
        <v>700000</v>
      </c>
      <c r="E1054" s="12">
        <f t="shared" si="202"/>
        <v>100000</v>
      </c>
      <c r="F1054" s="13">
        <v>700000</v>
      </c>
    </row>
    <row r="1055" spans="1:6">
      <c r="A1055" s="9" t="s">
        <v>1612</v>
      </c>
      <c r="B1055" s="10" t="s">
        <v>1557</v>
      </c>
      <c r="C1055" s="11">
        <v>0</v>
      </c>
      <c r="D1055" s="11">
        <v>60000</v>
      </c>
      <c r="E1055" s="12">
        <f t="shared" si="202"/>
        <v>-60000</v>
      </c>
      <c r="F1055" s="13">
        <v>60000</v>
      </c>
    </row>
    <row r="1056" spans="1:6">
      <c r="A1056" s="9" t="s">
        <v>1613</v>
      </c>
      <c r="B1056" s="10" t="s">
        <v>1614</v>
      </c>
      <c r="C1056" s="11">
        <v>214000</v>
      </c>
      <c r="D1056" s="11">
        <v>191000</v>
      </c>
      <c r="E1056" s="12">
        <f t="shared" si="202"/>
        <v>23000</v>
      </c>
      <c r="F1056" s="13">
        <v>191000</v>
      </c>
    </row>
    <row r="1057" spans="1:6">
      <c r="A1057" s="24" t="s">
        <v>1615</v>
      </c>
      <c r="B1057" s="25"/>
      <c r="C1057" s="14">
        <f>SUM(C1040:C1056)</f>
        <v>33621000</v>
      </c>
      <c r="D1057" s="14">
        <f t="shared" ref="D1057:F1057" si="203">SUM(D1040:D1056)</f>
        <v>33589000</v>
      </c>
      <c r="E1057" s="14">
        <f t="shared" si="203"/>
        <v>32000</v>
      </c>
      <c r="F1057" s="15">
        <f t="shared" si="203"/>
        <v>32624000</v>
      </c>
    </row>
    <row r="1058" spans="1:6">
      <c r="A1058" s="9" t="s">
        <v>1616</v>
      </c>
      <c r="B1058" s="10" t="s">
        <v>1617</v>
      </c>
      <c r="C1058" s="11">
        <v>309000</v>
      </c>
      <c r="D1058" s="11">
        <v>377000</v>
      </c>
      <c r="E1058" s="12">
        <f t="shared" ref="E1058" si="204">C1058-D1058</f>
        <v>-68000</v>
      </c>
      <c r="F1058" s="13">
        <v>365000</v>
      </c>
    </row>
    <row r="1059" spans="1:6">
      <c r="A1059" s="24" t="s">
        <v>1618</v>
      </c>
      <c r="B1059" s="25"/>
      <c r="C1059" s="14">
        <f>SUM(C1058)</f>
        <v>309000</v>
      </c>
      <c r="D1059" s="14">
        <f t="shared" ref="D1059:F1059" si="205">SUM(D1058)</f>
        <v>377000</v>
      </c>
      <c r="E1059" s="14">
        <f t="shared" si="205"/>
        <v>-68000</v>
      </c>
      <c r="F1059" s="15">
        <f t="shared" si="205"/>
        <v>365000</v>
      </c>
    </row>
    <row r="1060" spans="1:6">
      <c r="A1060" s="5" t="s">
        <v>1619</v>
      </c>
      <c r="B1060" s="19" t="s">
        <v>1620</v>
      </c>
      <c r="C1060" s="7"/>
      <c r="D1060" s="7"/>
      <c r="E1060" s="7"/>
      <c r="F1060" s="8"/>
    </row>
    <row r="1061" spans="1:6">
      <c r="A1061" s="9" t="s">
        <v>1621</v>
      </c>
      <c r="B1061" s="10" t="s">
        <v>1622</v>
      </c>
      <c r="C1061" s="11">
        <v>16607000</v>
      </c>
      <c r="D1061" s="11">
        <v>16628000</v>
      </c>
      <c r="E1061" s="12">
        <f t="shared" ref="E1061:E1074" si="206">C1061-D1061</f>
        <v>-21000</v>
      </c>
      <c r="F1061" s="13">
        <v>15977000</v>
      </c>
    </row>
    <row r="1062" spans="1:6">
      <c r="A1062" s="9" t="s">
        <v>1623</v>
      </c>
      <c r="B1062" s="10" t="s">
        <v>12</v>
      </c>
      <c r="C1062" s="11">
        <v>860000</v>
      </c>
      <c r="D1062" s="11">
        <v>835000</v>
      </c>
      <c r="E1062" s="12">
        <f t="shared" si="206"/>
        <v>25000</v>
      </c>
      <c r="F1062" s="13">
        <v>835000</v>
      </c>
    </row>
    <row r="1063" spans="1:6">
      <c r="A1063" s="9" t="s">
        <v>1624</v>
      </c>
      <c r="B1063" s="10" t="s">
        <v>1064</v>
      </c>
      <c r="C1063" s="11">
        <v>48000</v>
      </c>
      <c r="D1063" s="11">
        <v>29000</v>
      </c>
      <c r="E1063" s="12">
        <f t="shared" si="206"/>
        <v>19000</v>
      </c>
      <c r="F1063" s="13">
        <v>29000</v>
      </c>
    </row>
    <row r="1064" spans="1:6">
      <c r="A1064" s="9" t="s">
        <v>1625</v>
      </c>
      <c r="B1064" s="10" t="s">
        <v>99</v>
      </c>
      <c r="C1064" s="11">
        <v>93000</v>
      </c>
      <c r="D1064" s="11">
        <v>223000</v>
      </c>
      <c r="E1064" s="12">
        <f t="shared" si="206"/>
        <v>-130000</v>
      </c>
      <c r="F1064" s="13">
        <v>223000</v>
      </c>
    </row>
    <row r="1065" spans="1:6">
      <c r="A1065" s="9" t="s">
        <v>1626</v>
      </c>
      <c r="B1065" s="10" t="s">
        <v>18</v>
      </c>
      <c r="C1065" s="11">
        <v>271000</v>
      </c>
      <c r="D1065" s="11">
        <v>245000</v>
      </c>
      <c r="E1065" s="12">
        <f t="shared" si="206"/>
        <v>26000</v>
      </c>
      <c r="F1065" s="13">
        <v>245000</v>
      </c>
    </row>
    <row r="1066" spans="1:6">
      <c r="A1066" s="9" t="s">
        <v>1627</v>
      </c>
      <c r="B1066" s="10" t="s">
        <v>1464</v>
      </c>
      <c r="C1066" s="11">
        <v>1540000</v>
      </c>
      <c r="D1066" s="11">
        <v>1551000</v>
      </c>
      <c r="E1066" s="12">
        <f t="shared" si="206"/>
        <v>-11000</v>
      </c>
      <c r="F1066" s="13">
        <v>1715000</v>
      </c>
    </row>
    <row r="1067" spans="1:6">
      <c r="A1067" s="9" t="s">
        <v>1628</v>
      </c>
      <c r="B1067" s="10" t="s">
        <v>1400</v>
      </c>
      <c r="C1067" s="11">
        <v>567000</v>
      </c>
      <c r="D1067" s="11">
        <v>535000</v>
      </c>
      <c r="E1067" s="12">
        <f t="shared" si="206"/>
        <v>32000</v>
      </c>
      <c r="F1067" s="13">
        <v>535000</v>
      </c>
    </row>
    <row r="1068" spans="1:6">
      <c r="A1068" s="9" t="s">
        <v>1629</v>
      </c>
      <c r="B1068" s="10" t="s">
        <v>1630</v>
      </c>
      <c r="C1068" s="11">
        <v>311000</v>
      </c>
      <c r="D1068" s="11">
        <v>287000</v>
      </c>
      <c r="E1068" s="12">
        <f t="shared" si="206"/>
        <v>24000</v>
      </c>
      <c r="F1068" s="13">
        <v>287000</v>
      </c>
    </row>
    <row r="1069" spans="1:6">
      <c r="A1069" s="9" t="s">
        <v>1631</v>
      </c>
      <c r="B1069" s="10" t="s">
        <v>1632</v>
      </c>
      <c r="C1069" s="11">
        <v>70000</v>
      </c>
      <c r="D1069" s="11">
        <v>53000</v>
      </c>
      <c r="E1069" s="12">
        <f t="shared" si="206"/>
        <v>17000</v>
      </c>
      <c r="F1069" s="13">
        <v>53000</v>
      </c>
    </row>
    <row r="1070" spans="1:6">
      <c r="A1070" s="9" t="s">
        <v>1633</v>
      </c>
      <c r="B1070" s="10" t="s">
        <v>1634</v>
      </c>
      <c r="C1070" s="11">
        <v>451000</v>
      </c>
      <c r="D1070" s="11">
        <v>475000</v>
      </c>
      <c r="E1070" s="12">
        <f t="shared" si="206"/>
        <v>-24000</v>
      </c>
      <c r="F1070" s="13">
        <v>456000</v>
      </c>
    </row>
    <row r="1071" spans="1:6">
      <c r="A1071" s="9" t="s">
        <v>1635</v>
      </c>
      <c r="B1071" s="10" t="s">
        <v>1636</v>
      </c>
      <c r="C1071" s="11">
        <v>6000</v>
      </c>
      <c r="D1071" s="11">
        <v>6000</v>
      </c>
      <c r="E1071" s="12">
        <f t="shared" si="206"/>
        <v>0</v>
      </c>
      <c r="F1071" s="13">
        <v>6000</v>
      </c>
    </row>
    <row r="1072" spans="1:6">
      <c r="A1072" s="9" t="s">
        <v>1637</v>
      </c>
      <c r="B1072" s="10" t="s">
        <v>1638</v>
      </c>
      <c r="C1072" s="11">
        <v>430000</v>
      </c>
      <c r="D1072" s="11">
        <v>430000</v>
      </c>
      <c r="E1072" s="12">
        <f t="shared" si="206"/>
        <v>0</v>
      </c>
      <c r="F1072" s="13">
        <v>430000</v>
      </c>
    </row>
    <row r="1073" spans="1:6">
      <c r="A1073" s="9" t="s">
        <v>1639</v>
      </c>
      <c r="B1073" s="10" t="s">
        <v>1640</v>
      </c>
      <c r="C1073" s="11">
        <v>270000</v>
      </c>
      <c r="D1073" s="11">
        <v>250000</v>
      </c>
      <c r="E1073" s="12">
        <f t="shared" si="206"/>
        <v>20000</v>
      </c>
      <c r="F1073" s="13">
        <v>250000</v>
      </c>
    </row>
    <row r="1074" spans="1:6">
      <c r="A1074" s="9" t="s">
        <v>1641</v>
      </c>
      <c r="B1074" s="10" t="s">
        <v>1642</v>
      </c>
      <c r="C1074" s="11">
        <v>0</v>
      </c>
      <c r="D1074" s="11">
        <v>50000</v>
      </c>
      <c r="E1074" s="12">
        <f t="shared" si="206"/>
        <v>-50000</v>
      </c>
      <c r="F1074" s="13">
        <v>50000</v>
      </c>
    </row>
    <row r="1075" spans="1:6">
      <c r="A1075" s="24" t="s">
        <v>1643</v>
      </c>
      <c r="B1075" s="25"/>
      <c r="C1075" s="14">
        <f>SUM(C1061:C1074)</f>
        <v>21524000</v>
      </c>
      <c r="D1075" s="14">
        <f t="shared" ref="D1075:F1075" si="207">SUM(D1061:D1074)</f>
        <v>21597000</v>
      </c>
      <c r="E1075" s="14">
        <f t="shared" si="207"/>
        <v>-73000</v>
      </c>
      <c r="F1075" s="15">
        <f t="shared" si="207"/>
        <v>21091000</v>
      </c>
    </row>
    <row r="1076" spans="1:6">
      <c r="A1076" s="9" t="s">
        <v>1644</v>
      </c>
      <c r="B1076" s="10" t="s">
        <v>1645</v>
      </c>
      <c r="C1076" s="11">
        <v>46000</v>
      </c>
      <c r="D1076" s="11">
        <v>57000</v>
      </c>
      <c r="E1076" s="12">
        <f t="shared" ref="E1076" si="208">C1076-D1076</f>
        <v>-11000</v>
      </c>
      <c r="F1076" s="13">
        <v>55000</v>
      </c>
    </row>
    <row r="1077" spans="1:6">
      <c r="A1077" s="24" t="s">
        <v>1646</v>
      </c>
      <c r="B1077" s="25"/>
      <c r="C1077" s="14">
        <f>SUM(C1076)</f>
        <v>46000</v>
      </c>
      <c r="D1077" s="14">
        <f t="shared" ref="D1077:F1077" si="209">SUM(D1076)</f>
        <v>57000</v>
      </c>
      <c r="E1077" s="14">
        <f t="shared" si="209"/>
        <v>-11000</v>
      </c>
      <c r="F1077" s="15">
        <f t="shared" si="209"/>
        <v>55000</v>
      </c>
    </row>
    <row r="1078" spans="1:6">
      <c r="A1078" s="5" t="s">
        <v>1647</v>
      </c>
      <c r="B1078" s="19" t="s">
        <v>1648</v>
      </c>
      <c r="C1078" s="7"/>
      <c r="D1078" s="7"/>
      <c r="E1078" s="7"/>
      <c r="F1078" s="8"/>
    </row>
    <row r="1079" spans="1:6">
      <c r="A1079" s="9" t="s">
        <v>1649</v>
      </c>
      <c r="B1079" s="10" t="s">
        <v>1650</v>
      </c>
      <c r="C1079" s="11">
        <v>17637000</v>
      </c>
      <c r="D1079" s="11">
        <v>17141000</v>
      </c>
      <c r="E1079" s="12">
        <f t="shared" ref="E1079:E1092" si="210">C1079-D1079</f>
        <v>496000</v>
      </c>
      <c r="F1079" s="13">
        <v>16325000</v>
      </c>
    </row>
    <row r="1080" spans="1:6">
      <c r="A1080" s="9" t="s">
        <v>1651</v>
      </c>
      <c r="B1080" s="10" t="s">
        <v>12</v>
      </c>
      <c r="C1080" s="11">
        <v>963000</v>
      </c>
      <c r="D1080" s="11">
        <v>932000</v>
      </c>
      <c r="E1080" s="12">
        <f t="shared" si="210"/>
        <v>31000</v>
      </c>
      <c r="F1080" s="13">
        <v>932000</v>
      </c>
    </row>
    <row r="1081" spans="1:6">
      <c r="A1081" s="9" t="s">
        <v>1652</v>
      </c>
      <c r="B1081" s="10" t="s">
        <v>1064</v>
      </c>
      <c r="C1081" s="11">
        <v>79000</v>
      </c>
      <c r="D1081" s="11">
        <v>57000</v>
      </c>
      <c r="E1081" s="12">
        <f t="shared" si="210"/>
        <v>22000</v>
      </c>
      <c r="F1081" s="13">
        <v>57000</v>
      </c>
    </row>
    <row r="1082" spans="1:6">
      <c r="A1082" s="9" t="s">
        <v>1653</v>
      </c>
      <c r="B1082" s="10" t="s">
        <v>99</v>
      </c>
      <c r="C1082" s="11">
        <v>210000</v>
      </c>
      <c r="D1082" s="11">
        <v>266000</v>
      </c>
      <c r="E1082" s="12">
        <f t="shared" si="210"/>
        <v>-56000</v>
      </c>
      <c r="F1082" s="13">
        <v>266000</v>
      </c>
    </row>
    <row r="1083" spans="1:6">
      <c r="A1083" s="9" t="s">
        <v>1654</v>
      </c>
      <c r="B1083" s="10" t="s">
        <v>18</v>
      </c>
      <c r="C1083" s="11">
        <v>207000</v>
      </c>
      <c r="D1083" s="11">
        <v>212000</v>
      </c>
      <c r="E1083" s="12">
        <f t="shared" si="210"/>
        <v>-5000</v>
      </c>
      <c r="F1083" s="13">
        <v>212000</v>
      </c>
    </row>
    <row r="1084" spans="1:6">
      <c r="A1084" s="9" t="s">
        <v>1655</v>
      </c>
      <c r="B1084" s="10" t="s">
        <v>1464</v>
      </c>
      <c r="C1084" s="11">
        <v>1737000</v>
      </c>
      <c r="D1084" s="11">
        <v>1751000</v>
      </c>
      <c r="E1084" s="12">
        <f t="shared" si="210"/>
        <v>-14000</v>
      </c>
      <c r="F1084" s="13">
        <v>1751000</v>
      </c>
    </row>
    <row r="1085" spans="1:6">
      <c r="A1085" s="9" t="s">
        <v>1656</v>
      </c>
      <c r="B1085" s="10" t="s">
        <v>1657</v>
      </c>
      <c r="C1085" s="11">
        <v>452000</v>
      </c>
      <c r="D1085" s="11">
        <v>403000</v>
      </c>
      <c r="E1085" s="12">
        <f t="shared" si="210"/>
        <v>49000</v>
      </c>
      <c r="F1085" s="13">
        <v>403000</v>
      </c>
    </row>
    <row r="1086" spans="1:6">
      <c r="A1086" s="9" t="s">
        <v>1658</v>
      </c>
      <c r="B1086" s="10" t="s">
        <v>402</v>
      </c>
      <c r="C1086" s="11">
        <v>230000</v>
      </c>
      <c r="D1086" s="11">
        <v>255000</v>
      </c>
      <c r="E1086" s="12">
        <f t="shared" si="210"/>
        <v>-25000</v>
      </c>
      <c r="F1086" s="13">
        <v>255000</v>
      </c>
    </row>
    <row r="1087" spans="1:6">
      <c r="A1087" s="9" t="s">
        <v>1659</v>
      </c>
      <c r="B1087" s="10" t="s">
        <v>67</v>
      </c>
      <c r="C1087" s="11">
        <v>36000</v>
      </c>
      <c r="D1087" s="11">
        <v>36000</v>
      </c>
      <c r="E1087" s="12">
        <f t="shared" si="210"/>
        <v>0</v>
      </c>
      <c r="F1087" s="13">
        <v>36000</v>
      </c>
    </row>
    <row r="1088" spans="1:6">
      <c r="A1088" s="9" t="s">
        <v>1660</v>
      </c>
      <c r="B1088" s="10" t="s">
        <v>1661</v>
      </c>
      <c r="C1088" s="11">
        <v>373000</v>
      </c>
      <c r="D1088" s="11">
        <v>394000</v>
      </c>
      <c r="E1088" s="12">
        <f t="shared" si="210"/>
        <v>-21000</v>
      </c>
      <c r="F1088" s="13">
        <v>378000</v>
      </c>
    </row>
    <row r="1089" spans="1:6">
      <c r="A1089" s="9" t="s">
        <v>1662</v>
      </c>
      <c r="B1089" s="10" t="s">
        <v>1663</v>
      </c>
      <c r="C1089" s="11">
        <v>4000</v>
      </c>
      <c r="D1089" s="11">
        <v>4000</v>
      </c>
      <c r="E1089" s="12">
        <f t="shared" si="210"/>
        <v>0</v>
      </c>
      <c r="F1089" s="13">
        <v>4000</v>
      </c>
    </row>
    <row r="1090" spans="1:6">
      <c r="A1090" s="9" t="s">
        <v>1664</v>
      </c>
      <c r="B1090" s="10" t="s">
        <v>1665</v>
      </c>
      <c r="C1090" s="11">
        <v>1800000</v>
      </c>
      <c r="D1090" s="11">
        <v>2000000</v>
      </c>
      <c r="E1090" s="12">
        <f t="shared" si="210"/>
        <v>-200000</v>
      </c>
      <c r="F1090" s="13">
        <v>2000000</v>
      </c>
    </row>
    <row r="1091" spans="1:6">
      <c r="A1091" s="9" t="s">
        <v>1666</v>
      </c>
      <c r="B1091" s="10" t="s">
        <v>1667</v>
      </c>
      <c r="C1091" s="11">
        <v>225000</v>
      </c>
      <c r="D1091" s="11">
        <v>225000</v>
      </c>
      <c r="E1091" s="12">
        <f t="shared" si="210"/>
        <v>0</v>
      </c>
      <c r="F1091" s="13">
        <v>225000</v>
      </c>
    </row>
    <row r="1092" spans="1:6">
      <c r="A1092" s="9" t="s">
        <v>1668</v>
      </c>
      <c r="B1092" s="10" t="s">
        <v>1557</v>
      </c>
      <c r="C1092" s="11">
        <v>0</v>
      </c>
      <c r="D1092" s="11">
        <v>40000</v>
      </c>
      <c r="E1092" s="12">
        <f t="shared" si="210"/>
        <v>-40000</v>
      </c>
      <c r="F1092" s="13">
        <v>40000</v>
      </c>
    </row>
    <row r="1093" spans="1:6">
      <c r="A1093" s="24" t="s">
        <v>1669</v>
      </c>
      <c r="B1093" s="25"/>
      <c r="C1093" s="14">
        <f>SUM(C1079:C1092)</f>
        <v>23953000</v>
      </c>
      <c r="D1093" s="14">
        <f t="shared" ref="D1093:F1093" si="211">SUM(D1079:D1092)</f>
        <v>23716000</v>
      </c>
      <c r="E1093" s="14">
        <f t="shared" si="211"/>
        <v>237000</v>
      </c>
      <c r="F1093" s="15">
        <f t="shared" si="211"/>
        <v>22884000</v>
      </c>
    </row>
    <row r="1094" spans="1:6">
      <c r="A1094" s="5" t="s">
        <v>1670</v>
      </c>
      <c r="B1094" s="19" t="s">
        <v>1671</v>
      </c>
      <c r="C1094" s="7"/>
      <c r="D1094" s="7"/>
      <c r="E1094" s="7"/>
      <c r="F1094" s="8"/>
    </row>
    <row r="1095" spans="1:6">
      <c r="A1095" s="9" t="s">
        <v>1672</v>
      </c>
      <c r="B1095" s="10" t="s">
        <v>1673</v>
      </c>
      <c r="C1095" s="11">
        <v>18602000</v>
      </c>
      <c r="D1095" s="11">
        <v>18523000</v>
      </c>
      <c r="E1095" s="12">
        <f t="shared" ref="E1095:E1106" si="212">C1095-D1095</f>
        <v>79000</v>
      </c>
      <c r="F1095" s="13">
        <v>17725000</v>
      </c>
    </row>
    <row r="1096" spans="1:6">
      <c r="A1096" s="9" t="s">
        <v>1674</v>
      </c>
      <c r="B1096" s="10" t="s">
        <v>12</v>
      </c>
      <c r="C1096" s="11">
        <v>948000</v>
      </c>
      <c r="D1096" s="11">
        <v>929000</v>
      </c>
      <c r="E1096" s="12">
        <f t="shared" si="212"/>
        <v>19000</v>
      </c>
      <c r="F1096" s="13">
        <v>929000</v>
      </c>
    </row>
    <row r="1097" spans="1:6">
      <c r="A1097" s="9" t="s">
        <v>1675</v>
      </c>
      <c r="B1097" s="10" t="s">
        <v>99</v>
      </c>
      <c r="C1097" s="11">
        <v>131000</v>
      </c>
      <c r="D1097" s="11">
        <v>101000</v>
      </c>
      <c r="E1097" s="12">
        <f t="shared" si="212"/>
        <v>30000</v>
      </c>
      <c r="F1097" s="13">
        <v>101000</v>
      </c>
    </row>
    <row r="1098" spans="1:6">
      <c r="A1098" s="9" t="s">
        <v>1676</v>
      </c>
      <c r="B1098" s="10" t="s">
        <v>18</v>
      </c>
      <c r="C1098" s="11">
        <v>233000</v>
      </c>
      <c r="D1098" s="11">
        <v>245000</v>
      </c>
      <c r="E1098" s="12">
        <f t="shared" si="212"/>
        <v>-12000</v>
      </c>
      <c r="F1098" s="13">
        <v>245000</v>
      </c>
    </row>
    <row r="1099" spans="1:6">
      <c r="A1099" s="9" t="s">
        <v>1677</v>
      </c>
      <c r="B1099" s="10" t="s">
        <v>1464</v>
      </c>
      <c r="C1099" s="11">
        <v>1365000</v>
      </c>
      <c r="D1099" s="11">
        <v>1565000</v>
      </c>
      <c r="E1099" s="12">
        <f t="shared" si="212"/>
        <v>-200000</v>
      </c>
      <c r="F1099" s="13">
        <v>1565000</v>
      </c>
    </row>
    <row r="1100" spans="1:6">
      <c r="A1100" s="9" t="s">
        <v>1678</v>
      </c>
      <c r="B1100" s="10" t="s">
        <v>1400</v>
      </c>
      <c r="C1100" s="11">
        <v>585000</v>
      </c>
      <c r="D1100" s="11">
        <v>557000</v>
      </c>
      <c r="E1100" s="12">
        <f t="shared" si="212"/>
        <v>28000</v>
      </c>
      <c r="F1100" s="13">
        <v>557000</v>
      </c>
    </row>
    <row r="1101" spans="1:6">
      <c r="A1101" s="9" t="s">
        <v>1679</v>
      </c>
      <c r="B1101" s="10" t="s">
        <v>402</v>
      </c>
      <c r="C1101" s="11">
        <v>500000</v>
      </c>
      <c r="D1101" s="11">
        <v>130000</v>
      </c>
      <c r="E1101" s="12">
        <f t="shared" si="212"/>
        <v>370000</v>
      </c>
      <c r="F1101" s="13">
        <v>130000</v>
      </c>
    </row>
    <row r="1102" spans="1:6">
      <c r="A1102" s="9" t="s">
        <v>1680</v>
      </c>
      <c r="B1102" s="10" t="s">
        <v>67</v>
      </c>
      <c r="C1102" s="11">
        <v>50000</v>
      </c>
      <c r="D1102" s="11">
        <v>88000</v>
      </c>
      <c r="E1102" s="12">
        <f t="shared" si="212"/>
        <v>-38000</v>
      </c>
      <c r="F1102" s="13">
        <v>88000</v>
      </c>
    </row>
    <row r="1103" spans="1:6">
      <c r="A1103" s="9" t="s">
        <v>1681</v>
      </c>
      <c r="B1103" s="10" t="s">
        <v>1682</v>
      </c>
      <c r="C1103" s="11">
        <v>419000</v>
      </c>
      <c r="D1103" s="11">
        <v>440000</v>
      </c>
      <c r="E1103" s="12">
        <f t="shared" si="212"/>
        <v>-21000</v>
      </c>
      <c r="F1103" s="13">
        <v>423000</v>
      </c>
    </row>
    <row r="1104" spans="1:6">
      <c r="A1104" s="9" t="s">
        <v>1683</v>
      </c>
      <c r="B1104" s="10" t="s">
        <v>1684</v>
      </c>
      <c r="C1104" s="11">
        <v>5000</v>
      </c>
      <c r="D1104" s="11">
        <v>5000</v>
      </c>
      <c r="E1104" s="12">
        <f t="shared" si="212"/>
        <v>0</v>
      </c>
      <c r="F1104" s="13">
        <v>5000</v>
      </c>
    </row>
    <row r="1105" spans="1:6">
      <c r="A1105" s="9" t="s">
        <v>1685</v>
      </c>
      <c r="B1105" s="10" t="s">
        <v>1686</v>
      </c>
      <c r="C1105" s="11">
        <v>280000</v>
      </c>
      <c r="D1105" s="11">
        <v>260000</v>
      </c>
      <c r="E1105" s="12">
        <f t="shared" si="212"/>
        <v>20000</v>
      </c>
      <c r="F1105" s="13">
        <v>260000</v>
      </c>
    </row>
    <row r="1106" spans="1:6">
      <c r="A1106" s="9" t="s">
        <v>1687</v>
      </c>
      <c r="B1106" s="10" t="s">
        <v>1557</v>
      </c>
      <c r="C1106" s="11">
        <v>0</v>
      </c>
      <c r="D1106" s="11">
        <v>50000</v>
      </c>
      <c r="E1106" s="12">
        <f t="shared" si="212"/>
        <v>-50000</v>
      </c>
      <c r="F1106" s="13">
        <v>50000</v>
      </c>
    </row>
    <row r="1107" spans="1:6">
      <c r="A1107" s="24" t="s">
        <v>1688</v>
      </c>
      <c r="B1107" s="25"/>
      <c r="C1107" s="14">
        <f>SUM(C1095:C1106)</f>
        <v>23118000</v>
      </c>
      <c r="D1107" s="14">
        <f t="shared" ref="D1107:F1107" si="213">SUM(D1095:D1106)</f>
        <v>22893000</v>
      </c>
      <c r="E1107" s="14">
        <f t="shared" si="213"/>
        <v>225000</v>
      </c>
      <c r="F1107" s="15">
        <f t="shared" si="213"/>
        <v>22078000</v>
      </c>
    </row>
    <row r="1108" spans="1:6">
      <c r="A1108" s="9" t="s">
        <v>1689</v>
      </c>
      <c r="B1108" s="10" t="s">
        <v>1690</v>
      </c>
      <c r="C1108" s="11">
        <v>0</v>
      </c>
      <c r="D1108" s="11">
        <v>104000</v>
      </c>
      <c r="E1108" s="12">
        <f t="shared" ref="E1108" si="214">C1108-D1108</f>
        <v>-104000</v>
      </c>
      <c r="F1108" s="13">
        <v>101000</v>
      </c>
    </row>
    <row r="1109" spans="1:6">
      <c r="A1109" s="24" t="s">
        <v>1691</v>
      </c>
      <c r="B1109" s="25"/>
      <c r="C1109" s="14">
        <f>SUM(C1108)</f>
        <v>0</v>
      </c>
      <c r="D1109" s="14">
        <f t="shared" ref="D1109:F1109" si="215">SUM(D1108)</f>
        <v>104000</v>
      </c>
      <c r="E1109" s="14">
        <f t="shared" si="215"/>
        <v>-104000</v>
      </c>
      <c r="F1109" s="15">
        <f t="shared" si="215"/>
        <v>101000</v>
      </c>
    </row>
    <row r="1110" spans="1:6">
      <c r="A1110" s="5" t="s">
        <v>1692</v>
      </c>
      <c r="B1110" s="19" t="s">
        <v>1693</v>
      </c>
      <c r="C1110" s="7"/>
      <c r="D1110" s="7"/>
      <c r="E1110" s="7">
        <f t="shared" ref="E1110:E1125" si="216">C1110-D1110</f>
        <v>0</v>
      </c>
      <c r="F1110" s="8"/>
    </row>
    <row r="1111" spans="1:6">
      <c r="A1111" s="9" t="s">
        <v>1694</v>
      </c>
      <c r="B1111" s="10" t="s">
        <v>1695</v>
      </c>
      <c r="C1111" s="11">
        <v>21294000</v>
      </c>
      <c r="D1111" s="11">
        <v>22129000</v>
      </c>
      <c r="E1111" s="12">
        <f t="shared" si="216"/>
        <v>-835000</v>
      </c>
      <c r="F1111" s="13">
        <v>21238000</v>
      </c>
    </row>
    <row r="1112" spans="1:6">
      <c r="A1112" s="9" t="s">
        <v>1696</v>
      </c>
      <c r="B1112" s="10" t="s">
        <v>57</v>
      </c>
      <c r="C1112" s="11">
        <v>1203000</v>
      </c>
      <c r="D1112" s="11">
        <v>1115000</v>
      </c>
      <c r="E1112" s="12">
        <f t="shared" si="216"/>
        <v>88000</v>
      </c>
      <c r="F1112" s="13">
        <v>1115000</v>
      </c>
    </row>
    <row r="1113" spans="1:6">
      <c r="A1113" s="9" t="s">
        <v>1697</v>
      </c>
      <c r="B1113" s="10" t="s">
        <v>1064</v>
      </c>
      <c r="C1113" s="11">
        <v>98000</v>
      </c>
      <c r="D1113" s="11">
        <v>96000</v>
      </c>
      <c r="E1113" s="12">
        <f t="shared" si="216"/>
        <v>2000</v>
      </c>
      <c r="F1113" s="13">
        <v>96000</v>
      </c>
    </row>
    <row r="1114" spans="1:6">
      <c r="A1114" s="9" t="s">
        <v>1698</v>
      </c>
      <c r="B1114" s="10" t="s">
        <v>99</v>
      </c>
      <c r="C1114" s="11">
        <v>180000</v>
      </c>
      <c r="D1114" s="11">
        <v>185000</v>
      </c>
      <c r="E1114" s="12">
        <f t="shared" si="216"/>
        <v>-5000</v>
      </c>
      <c r="F1114" s="13">
        <v>185000</v>
      </c>
    </row>
    <row r="1115" spans="1:6">
      <c r="A1115" s="9" t="s">
        <v>1699</v>
      </c>
      <c r="B1115" s="10" t="s">
        <v>18</v>
      </c>
      <c r="C1115" s="11">
        <v>380000</v>
      </c>
      <c r="D1115" s="11">
        <v>320000</v>
      </c>
      <c r="E1115" s="12">
        <f t="shared" si="216"/>
        <v>60000</v>
      </c>
      <c r="F1115" s="13">
        <v>320000</v>
      </c>
    </row>
    <row r="1116" spans="1:6">
      <c r="A1116" s="9" t="s">
        <v>1700</v>
      </c>
      <c r="B1116" s="10" t="s">
        <v>1464</v>
      </c>
      <c r="C1116" s="11">
        <v>1841000</v>
      </c>
      <c r="D1116" s="11">
        <v>1719000</v>
      </c>
      <c r="E1116" s="12">
        <f t="shared" si="216"/>
        <v>122000</v>
      </c>
      <c r="F1116" s="13">
        <v>1780000</v>
      </c>
    </row>
    <row r="1117" spans="1:6">
      <c r="A1117" s="9" t="s">
        <v>1701</v>
      </c>
      <c r="B1117" s="10" t="s">
        <v>1400</v>
      </c>
      <c r="C1117" s="11">
        <v>596000</v>
      </c>
      <c r="D1117" s="11">
        <v>585000</v>
      </c>
      <c r="E1117" s="12">
        <f t="shared" si="216"/>
        <v>11000</v>
      </c>
      <c r="F1117" s="13">
        <v>585000</v>
      </c>
    </row>
    <row r="1118" spans="1:6">
      <c r="A1118" s="9" t="s">
        <v>1702</v>
      </c>
      <c r="B1118" s="10" t="s">
        <v>1703</v>
      </c>
      <c r="C1118" s="11">
        <v>0</v>
      </c>
      <c r="D1118" s="11">
        <v>61000</v>
      </c>
      <c r="E1118" s="12">
        <f t="shared" si="216"/>
        <v>-61000</v>
      </c>
      <c r="F1118" s="13">
        <v>0</v>
      </c>
    </row>
    <row r="1119" spans="1:6">
      <c r="A1119" s="9" t="s">
        <v>1704</v>
      </c>
      <c r="B1119" s="10" t="s">
        <v>402</v>
      </c>
      <c r="C1119" s="11">
        <v>268000</v>
      </c>
      <c r="D1119" s="11">
        <v>244000</v>
      </c>
      <c r="E1119" s="12">
        <f t="shared" si="216"/>
        <v>24000</v>
      </c>
      <c r="F1119" s="13">
        <v>244000</v>
      </c>
    </row>
    <row r="1120" spans="1:6">
      <c r="A1120" s="9" t="s">
        <v>1705</v>
      </c>
      <c r="B1120" s="10" t="s">
        <v>67</v>
      </c>
      <c r="C1120" s="11">
        <v>50000</v>
      </c>
      <c r="D1120" s="11">
        <v>50000</v>
      </c>
      <c r="E1120" s="12">
        <f t="shared" si="216"/>
        <v>0</v>
      </c>
      <c r="F1120" s="13">
        <v>50000</v>
      </c>
    </row>
    <row r="1121" spans="1:6">
      <c r="A1121" s="9" t="s">
        <v>1706</v>
      </c>
      <c r="B1121" s="10" t="s">
        <v>1707</v>
      </c>
      <c r="C1121" s="11">
        <v>298000</v>
      </c>
      <c r="D1121" s="11">
        <v>316000</v>
      </c>
      <c r="E1121" s="12">
        <f t="shared" si="216"/>
        <v>-18000</v>
      </c>
      <c r="F1121" s="13">
        <v>304000</v>
      </c>
    </row>
    <row r="1122" spans="1:6">
      <c r="A1122" s="9" t="s">
        <v>1708</v>
      </c>
      <c r="B1122" s="10" t="s">
        <v>1709</v>
      </c>
      <c r="C1122" s="11">
        <v>5000</v>
      </c>
      <c r="D1122" s="11">
        <v>5000</v>
      </c>
      <c r="E1122" s="12">
        <f t="shared" si="216"/>
        <v>0</v>
      </c>
      <c r="F1122" s="13">
        <v>5000</v>
      </c>
    </row>
    <row r="1123" spans="1:6">
      <c r="A1123" s="9" t="s">
        <v>1710</v>
      </c>
      <c r="B1123" s="10" t="s">
        <v>1711</v>
      </c>
      <c r="C1123" s="11">
        <v>200000</v>
      </c>
      <c r="D1123" s="11">
        <v>200000</v>
      </c>
      <c r="E1123" s="12">
        <f t="shared" si="216"/>
        <v>0</v>
      </c>
      <c r="F1123" s="13">
        <v>200000</v>
      </c>
    </row>
    <row r="1124" spans="1:6">
      <c r="A1124" s="9" t="s">
        <v>1712</v>
      </c>
      <c r="B1124" s="10" t="s">
        <v>1713</v>
      </c>
      <c r="C1124" s="11">
        <v>300000</v>
      </c>
      <c r="D1124" s="11">
        <v>300000</v>
      </c>
      <c r="E1124" s="12">
        <f t="shared" si="216"/>
        <v>0</v>
      </c>
      <c r="F1124" s="13">
        <v>300000</v>
      </c>
    </row>
    <row r="1125" spans="1:6">
      <c r="A1125" s="9" t="s">
        <v>1714</v>
      </c>
      <c r="B1125" s="10" t="s">
        <v>1557</v>
      </c>
      <c r="C1125" s="11">
        <v>0</v>
      </c>
      <c r="D1125" s="11">
        <v>60000</v>
      </c>
      <c r="E1125" s="12">
        <f t="shared" si="216"/>
        <v>-60000</v>
      </c>
      <c r="F1125" s="13">
        <v>60000</v>
      </c>
    </row>
    <row r="1126" spans="1:6">
      <c r="A1126" s="24" t="s">
        <v>1715</v>
      </c>
      <c r="B1126" s="25"/>
      <c r="C1126" s="14">
        <f>SUM(C1111:C1125)</f>
        <v>26713000</v>
      </c>
      <c r="D1126" s="14">
        <f t="shared" ref="D1126:F1126" si="217">SUM(D1111:D1125)</f>
        <v>27385000</v>
      </c>
      <c r="E1126" s="14">
        <f t="shared" si="217"/>
        <v>-672000</v>
      </c>
      <c r="F1126" s="15">
        <f t="shared" si="217"/>
        <v>26482000</v>
      </c>
    </row>
    <row r="1127" spans="1:6">
      <c r="A1127" s="9" t="s">
        <v>1716</v>
      </c>
      <c r="B1127" s="10" t="s">
        <v>1717</v>
      </c>
      <c r="C1127" s="11">
        <v>113000</v>
      </c>
      <c r="D1127" s="11">
        <v>296000</v>
      </c>
      <c r="E1127" s="12">
        <f t="shared" ref="E1127" si="218">C1127-D1127</f>
        <v>-183000</v>
      </c>
      <c r="F1127" s="13">
        <v>287000</v>
      </c>
    </row>
    <row r="1128" spans="1:6">
      <c r="A1128" s="24" t="s">
        <v>1718</v>
      </c>
      <c r="B1128" s="25"/>
      <c r="C1128" s="14">
        <f>SUM(C1127)</f>
        <v>113000</v>
      </c>
      <c r="D1128" s="14">
        <f t="shared" ref="D1128:F1128" si="219">SUM(D1127)</f>
        <v>296000</v>
      </c>
      <c r="E1128" s="14">
        <f t="shared" si="219"/>
        <v>-183000</v>
      </c>
      <c r="F1128" s="15">
        <f t="shared" si="219"/>
        <v>287000</v>
      </c>
    </row>
    <row r="1129" spans="1:6">
      <c r="A1129" s="5" t="s">
        <v>1719</v>
      </c>
      <c r="B1129" s="19" t="s">
        <v>1720</v>
      </c>
      <c r="C1129" s="7"/>
      <c r="D1129" s="7"/>
      <c r="E1129" s="7"/>
      <c r="F1129" s="8"/>
    </row>
    <row r="1130" spans="1:6">
      <c r="A1130" s="9" t="s">
        <v>1721</v>
      </c>
      <c r="B1130" s="10" t="s">
        <v>1722</v>
      </c>
      <c r="C1130" s="11">
        <v>19445000</v>
      </c>
      <c r="D1130" s="11">
        <v>19408000</v>
      </c>
      <c r="E1130" s="12">
        <f t="shared" ref="E1130:E1144" si="220">C1130-D1130</f>
        <v>37000</v>
      </c>
      <c r="F1130" s="13">
        <v>18600000</v>
      </c>
    </row>
    <row r="1131" spans="1:6">
      <c r="A1131" s="9" t="s">
        <v>1723</v>
      </c>
      <c r="B1131" s="10" t="s">
        <v>12</v>
      </c>
      <c r="C1131" s="11">
        <v>1063000</v>
      </c>
      <c r="D1131" s="11">
        <v>999000</v>
      </c>
      <c r="E1131" s="12">
        <f t="shared" si="220"/>
        <v>64000</v>
      </c>
      <c r="F1131" s="13">
        <v>999000</v>
      </c>
    </row>
    <row r="1132" spans="1:6">
      <c r="A1132" s="9" t="s">
        <v>1724</v>
      </c>
      <c r="B1132" s="10" t="s">
        <v>1064</v>
      </c>
      <c r="C1132" s="11">
        <v>83000</v>
      </c>
      <c r="D1132" s="11">
        <v>100000</v>
      </c>
      <c r="E1132" s="12">
        <f t="shared" si="220"/>
        <v>-17000</v>
      </c>
      <c r="F1132" s="13">
        <v>100000</v>
      </c>
    </row>
    <row r="1133" spans="1:6">
      <c r="A1133" s="9" t="s">
        <v>1725</v>
      </c>
      <c r="B1133" s="10" t="s">
        <v>99</v>
      </c>
      <c r="C1133" s="11">
        <v>73000</v>
      </c>
      <c r="D1133" s="11">
        <v>104000</v>
      </c>
      <c r="E1133" s="12">
        <f t="shared" si="220"/>
        <v>-31000</v>
      </c>
      <c r="F1133" s="13">
        <v>104000</v>
      </c>
    </row>
    <row r="1134" spans="1:6">
      <c r="A1134" s="9" t="s">
        <v>1726</v>
      </c>
      <c r="B1134" s="10" t="s">
        <v>1329</v>
      </c>
      <c r="C1134" s="11">
        <v>208000</v>
      </c>
      <c r="D1134" s="11">
        <v>190000</v>
      </c>
      <c r="E1134" s="12">
        <f t="shared" si="220"/>
        <v>18000</v>
      </c>
      <c r="F1134" s="13">
        <v>190000</v>
      </c>
    </row>
    <row r="1135" spans="1:6">
      <c r="A1135" s="9" t="s">
        <v>1727</v>
      </c>
      <c r="B1135" s="10" t="s">
        <v>1398</v>
      </c>
      <c r="C1135" s="11">
        <v>1346000</v>
      </c>
      <c r="D1135" s="11">
        <v>1193000</v>
      </c>
      <c r="E1135" s="12">
        <f t="shared" si="220"/>
        <v>153000</v>
      </c>
      <c r="F1135" s="13">
        <v>1293000</v>
      </c>
    </row>
    <row r="1136" spans="1:6">
      <c r="A1136" s="9" t="s">
        <v>1728</v>
      </c>
      <c r="B1136" s="10" t="s">
        <v>1400</v>
      </c>
      <c r="C1136" s="11">
        <v>428000</v>
      </c>
      <c r="D1136" s="11">
        <v>430000</v>
      </c>
      <c r="E1136" s="12">
        <f t="shared" si="220"/>
        <v>-2000</v>
      </c>
      <c r="F1136" s="13">
        <v>430000</v>
      </c>
    </row>
    <row r="1137" spans="1:6">
      <c r="A1137" s="9" t="s">
        <v>1729</v>
      </c>
      <c r="B1137" s="10" t="s">
        <v>1730</v>
      </c>
      <c r="C1137" s="11">
        <v>35000</v>
      </c>
      <c r="D1137" s="11">
        <v>86000</v>
      </c>
      <c r="E1137" s="12">
        <f t="shared" si="220"/>
        <v>-51000</v>
      </c>
      <c r="F1137" s="13">
        <v>86000</v>
      </c>
    </row>
    <row r="1138" spans="1:6">
      <c r="A1138" s="9" t="s">
        <v>1731</v>
      </c>
      <c r="B1138" s="10" t="s">
        <v>402</v>
      </c>
      <c r="C1138" s="11">
        <v>192000</v>
      </c>
      <c r="D1138" s="11">
        <v>206000</v>
      </c>
      <c r="E1138" s="12">
        <f t="shared" si="220"/>
        <v>-14000</v>
      </c>
      <c r="F1138" s="13">
        <v>206000</v>
      </c>
    </row>
    <row r="1139" spans="1:6">
      <c r="A1139" s="9" t="s">
        <v>1732</v>
      </c>
      <c r="B1139" s="10" t="s">
        <v>67</v>
      </c>
      <c r="C1139" s="11">
        <v>150000</v>
      </c>
      <c r="D1139" s="11">
        <v>232000</v>
      </c>
      <c r="E1139" s="12">
        <f t="shared" si="220"/>
        <v>-82000</v>
      </c>
      <c r="F1139" s="13">
        <v>272000</v>
      </c>
    </row>
    <row r="1140" spans="1:6">
      <c r="A1140" s="9" t="s">
        <v>1733</v>
      </c>
      <c r="B1140" s="10" t="s">
        <v>1734</v>
      </c>
      <c r="C1140" s="11">
        <v>552000</v>
      </c>
      <c r="D1140" s="11">
        <v>578000</v>
      </c>
      <c r="E1140" s="12">
        <f t="shared" si="220"/>
        <v>-26000</v>
      </c>
      <c r="F1140" s="13">
        <v>555000</v>
      </c>
    </row>
    <row r="1141" spans="1:6">
      <c r="A1141" s="9" t="s">
        <v>1735</v>
      </c>
      <c r="B1141" s="10" t="s">
        <v>1736</v>
      </c>
      <c r="C1141" s="11">
        <v>6000</v>
      </c>
      <c r="D1141" s="11">
        <v>6000</v>
      </c>
      <c r="E1141" s="12">
        <f t="shared" si="220"/>
        <v>0</v>
      </c>
      <c r="F1141" s="13">
        <v>6000</v>
      </c>
    </row>
    <row r="1142" spans="1:6">
      <c r="A1142" s="9" t="s">
        <v>1737</v>
      </c>
      <c r="B1142" s="10" t="s">
        <v>1738</v>
      </c>
      <c r="C1142" s="11">
        <v>910000</v>
      </c>
      <c r="D1142" s="11">
        <v>975000</v>
      </c>
      <c r="E1142" s="12">
        <f t="shared" si="220"/>
        <v>-65000</v>
      </c>
      <c r="F1142" s="13">
        <v>975000</v>
      </c>
    </row>
    <row r="1143" spans="1:6">
      <c r="A1143" s="9" t="s">
        <v>1739</v>
      </c>
      <c r="B1143" s="10" t="s">
        <v>1740</v>
      </c>
      <c r="C1143" s="11">
        <v>235000</v>
      </c>
      <c r="D1143" s="11">
        <v>220000</v>
      </c>
      <c r="E1143" s="12">
        <f t="shared" si="220"/>
        <v>15000</v>
      </c>
      <c r="F1143" s="13">
        <v>220000</v>
      </c>
    </row>
    <row r="1144" spans="1:6">
      <c r="A1144" s="9" t="s">
        <v>1741</v>
      </c>
      <c r="B1144" s="10" t="s">
        <v>1557</v>
      </c>
      <c r="C1144" s="11">
        <v>0</v>
      </c>
      <c r="D1144" s="11">
        <v>45000</v>
      </c>
      <c r="E1144" s="12">
        <f t="shared" si="220"/>
        <v>-45000</v>
      </c>
      <c r="F1144" s="13">
        <v>45000</v>
      </c>
    </row>
    <row r="1145" spans="1:6">
      <c r="A1145" s="24" t="s">
        <v>1742</v>
      </c>
      <c r="B1145" s="25"/>
      <c r="C1145" s="14">
        <f>SUM(C1130:C1144)</f>
        <v>24726000</v>
      </c>
      <c r="D1145" s="14">
        <f t="shared" ref="D1145:F1145" si="221">SUM(D1130:D1144)</f>
        <v>24772000</v>
      </c>
      <c r="E1145" s="14">
        <f t="shared" si="221"/>
        <v>-46000</v>
      </c>
      <c r="F1145" s="15">
        <f t="shared" si="221"/>
        <v>24081000</v>
      </c>
    </row>
    <row r="1146" spans="1:6">
      <c r="A1146" s="9" t="s">
        <v>1743</v>
      </c>
      <c r="B1146" s="10" t="s">
        <v>1744</v>
      </c>
      <c r="C1146" s="11">
        <v>9000</v>
      </c>
      <c r="D1146" s="11">
        <v>4000</v>
      </c>
      <c r="E1146" s="12">
        <f t="shared" ref="E1146" si="222">C1146-D1146</f>
        <v>5000</v>
      </c>
      <c r="F1146" s="13">
        <v>4000</v>
      </c>
    </row>
    <row r="1147" spans="1:6">
      <c r="A1147" s="24" t="s">
        <v>1745</v>
      </c>
      <c r="B1147" s="25"/>
      <c r="C1147" s="14">
        <f>SUM(C1146)</f>
        <v>9000</v>
      </c>
      <c r="D1147" s="14">
        <f t="shared" ref="D1147:F1147" si="223">SUM(D1146)</f>
        <v>4000</v>
      </c>
      <c r="E1147" s="14">
        <f t="shared" si="223"/>
        <v>5000</v>
      </c>
      <c r="F1147" s="15">
        <f t="shared" si="223"/>
        <v>4000</v>
      </c>
    </row>
    <row r="1148" spans="1:6">
      <c r="A1148" s="5" t="s">
        <v>1746</v>
      </c>
      <c r="B1148" s="19" t="s">
        <v>1747</v>
      </c>
      <c r="C1148" s="7"/>
      <c r="D1148" s="7"/>
      <c r="E1148" s="7"/>
      <c r="F1148" s="8"/>
    </row>
    <row r="1149" spans="1:6">
      <c r="A1149" s="9" t="s">
        <v>1748</v>
      </c>
      <c r="B1149" s="10" t="s">
        <v>1749</v>
      </c>
      <c r="C1149" s="11">
        <v>17527000</v>
      </c>
      <c r="D1149" s="11">
        <v>16146000</v>
      </c>
      <c r="E1149" s="12">
        <f t="shared" ref="E1149:E1164" si="224">C1149-D1149</f>
        <v>1381000</v>
      </c>
      <c r="F1149" s="13">
        <v>15721000</v>
      </c>
    </row>
    <row r="1150" spans="1:6">
      <c r="A1150" s="9" t="s">
        <v>1750</v>
      </c>
      <c r="B1150" s="10" t="s">
        <v>57</v>
      </c>
      <c r="C1150" s="11">
        <v>886000</v>
      </c>
      <c r="D1150" s="11">
        <v>851000</v>
      </c>
      <c r="E1150" s="12">
        <f t="shared" si="224"/>
        <v>35000</v>
      </c>
      <c r="F1150" s="13">
        <v>851000</v>
      </c>
    </row>
    <row r="1151" spans="1:6">
      <c r="A1151" s="9" t="s">
        <v>1751</v>
      </c>
      <c r="B1151" s="10" t="s">
        <v>1064</v>
      </c>
      <c r="C1151" s="11">
        <v>86000</v>
      </c>
      <c r="D1151" s="11">
        <v>50000</v>
      </c>
      <c r="E1151" s="12">
        <f t="shared" si="224"/>
        <v>36000</v>
      </c>
      <c r="F1151" s="13">
        <v>50000</v>
      </c>
    </row>
    <row r="1152" spans="1:6">
      <c r="A1152" s="9" t="s">
        <v>1752</v>
      </c>
      <c r="B1152" s="10" t="s">
        <v>99</v>
      </c>
      <c r="C1152" s="11">
        <v>185000</v>
      </c>
      <c r="D1152" s="11">
        <v>137000</v>
      </c>
      <c r="E1152" s="12">
        <f t="shared" si="224"/>
        <v>48000</v>
      </c>
      <c r="F1152" s="13">
        <v>137000</v>
      </c>
    </row>
    <row r="1153" spans="1:6">
      <c r="A1153" s="9" t="s">
        <v>1753</v>
      </c>
      <c r="B1153" s="10" t="s">
        <v>1329</v>
      </c>
      <c r="C1153" s="11">
        <v>216000</v>
      </c>
      <c r="D1153" s="11">
        <v>211000</v>
      </c>
      <c r="E1153" s="12">
        <f t="shared" si="224"/>
        <v>5000</v>
      </c>
      <c r="F1153" s="13">
        <v>211000</v>
      </c>
    </row>
    <row r="1154" spans="1:6">
      <c r="A1154" s="9" t="s">
        <v>1754</v>
      </c>
      <c r="B1154" s="10" t="s">
        <v>1755</v>
      </c>
      <c r="C1154" s="11">
        <v>54000</v>
      </c>
      <c r="D1154" s="11">
        <v>44000</v>
      </c>
      <c r="E1154" s="12">
        <f t="shared" si="224"/>
        <v>10000</v>
      </c>
      <c r="F1154" s="13">
        <v>44000</v>
      </c>
    </row>
    <row r="1155" spans="1:6">
      <c r="A1155" s="9" t="s">
        <v>1756</v>
      </c>
      <c r="B1155" s="10" t="s">
        <v>1757</v>
      </c>
      <c r="C1155" s="11">
        <v>32000</v>
      </c>
      <c r="D1155" s="11">
        <v>32000</v>
      </c>
      <c r="E1155" s="12">
        <f t="shared" si="224"/>
        <v>0</v>
      </c>
      <c r="F1155" s="13">
        <v>32000</v>
      </c>
    </row>
    <row r="1156" spans="1:6">
      <c r="A1156" s="9" t="s">
        <v>1758</v>
      </c>
      <c r="B1156" s="10" t="s">
        <v>1759</v>
      </c>
      <c r="C1156" s="11">
        <v>1637000</v>
      </c>
      <c r="D1156" s="11">
        <v>1589000</v>
      </c>
      <c r="E1156" s="12">
        <f t="shared" si="224"/>
        <v>48000</v>
      </c>
      <c r="F1156" s="13">
        <v>1589000</v>
      </c>
    </row>
    <row r="1157" spans="1:6">
      <c r="A1157" s="9" t="s">
        <v>1760</v>
      </c>
      <c r="B1157" s="10" t="s">
        <v>1400</v>
      </c>
      <c r="C1157" s="11">
        <v>582000</v>
      </c>
      <c r="D1157" s="11">
        <v>552000</v>
      </c>
      <c r="E1157" s="12">
        <f t="shared" si="224"/>
        <v>30000</v>
      </c>
      <c r="F1157" s="13">
        <v>552000</v>
      </c>
    </row>
    <row r="1158" spans="1:6">
      <c r="A1158" s="9" t="s">
        <v>1761</v>
      </c>
      <c r="B1158" s="10" t="s">
        <v>402</v>
      </c>
      <c r="C1158" s="11">
        <v>271000</v>
      </c>
      <c r="D1158" s="11">
        <v>185000</v>
      </c>
      <c r="E1158" s="12">
        <f t="shared" si="224"/>
        <v>86000</v>
      </c>
      <c r="F1158" s="13">
        <v>185000</v>
      </c>
    </row>
    <row r="1159" spans="1:6">
      <c r="A1159" s="9" t="s">
        <v>1762</v>
      </c>
      <c r="B1159" s="10" t="s">
        <v>67</v>
      </c>
      <c r="C1159" s="11">
        <v>98000</v>
      </c>
      <c r="D1159" s="11">
        <v>91000</v>
      </c>
      <c r="E1159" s="12">
        <f t="shared" si="224"/>
        <v>7000</v>
      </c>
      <c r="F1159" s="13">
        <v>91000</v>
      </c>
    </row>
    <row r="1160" spans="1:6">
      <c r="A1160" s="9" t="s">
        <v>1763</v>
      </c>
      <c r="B1160" s="10" t="s">
        <v>1764</v>
      </c>
      <c r="C1160" s="11">
        <v>362000</v>
      </c>
      <c r="D1160" s="11">
        <v>380000</v>
      </c>
      <c r="E1160" s="12">
        <f t="shared" si="224"/>
        <v>-18000</v>
      </c>
      <c r="F1160" s="13">
        <v>365000</v>
      </c>
    </row>
    <row r="1161" spans="1:6">
      <c r="A1161" s="9" t="s">
        <v>1765</v>
      </c>
      <c r="B1161" s="10" t="s">
        <v>1766</v>
      </c>
      <c r="C1161" s="11">
        <v>7000</v>
      </c>
      <c r="D1161" s="11">
        <v>7000</v>
      </c>
      <c r="E1161" s="12">
        <f t="shared" si="224"/>
        <v>0</v>
      </c>
      <c r="F1161" s="13">
        <v>7000</v>
      </c>
    </row>
    <row r="1162" spans="1:6">
      <c r="A1162" s="9" t="s">
        <v>1767</v>
      </c>
      <c r="B1162" s="10" t="s">
        <v>1768</v>
      </c>
      <c r="C1162" s="11">
        <v>560000</v>
      </c>
      <c r="D1162" s="11">
        <v>520000</v>
      </c>
      <c r="E1162" s="12">
        <f t="shared" si="224"/>
        <v>40000</v>
      </c>
      <c r="F1162" s="13">
        <v>520000</v>
      </c>
    </row>
    <row r="1163" spans="1:6">
      <c r="A1163" s="9" t="s">
        <v>1769</v>
      </c>
      <c r="B1163" s="10" t="s">
        <v>1770</v>
      </c>
      <c r="C1163" s="11">
        <v>220000</v>
      </c>
      <c r="D1163" s="11">
        <v>220000</v>
      </c>
      <c r="E1163" s="12">
        <f t="shared" si="224"/>
        <v>0</v>
      </c>
      <c r="F1163" s="13">
        <v>220000</v>
      </c>
    </row>
    <row r="1164" spans="1:6">
      <c r="A1164" s="9" t="s">
        <v>1771</v>
      </c>
      <c r="B1164" s="10" t="s">
        <v>1557</v>
      </c>
      <c r="C1164" s="11">
        <v>0</v>
      </c>
      <c r="D1164" s="11">
        <v>70000</v>
      </c>
      <c r="E1164" s="12">
        <f t="shared" si="224"/>
        <v>-70000</v>
      </c>
      <c r="F1164" s="13">
        <v>70000</v>
      </c>
    </row>
    <row r="1165" spans="1:6">
      <c r="A1165" s="24" t="s">
        <v>1772</v>
      </c>
      <c r="B1165" s="25"/>
      <c r="C1165" s="14">
        <f>SUM(C1149:C1164)</f>
        <v>22723000</v>
      </c>
      <c r="D1165" s="14">
        <f t="shared" ref="D1165:F1165" si="225">SUM(D1149:D1164)</f>
        <v>21085000</v>
      </c>
      <c r="E1165" s="14">
        <f t="shared" si="225"/>
        <v>1638000</v>
      </c>
      <c r="F1165" s="15">
        <f t="shared" si="225"/>
        <v>20645000</v>
      </c>
    </row>
    <row r="1166" spans="1:6">
      <c r="A1166" s="9" t="s">
        <v>1773</v>
      </c>
      <c r="B1166" s="10" t="s">
        <v>1774</v>
      </c>
      <c r="C1166" s="11">
        <v>55000</v>
      </c>
      <c r="D1166" s="11">
        <v>15000</v>
      </c>
      <c r="E1166" s="12">
        <f t="shared" ref="E1166" si="226">C1166-D1166</f>
        <v>40000</v>
      </c>
      <c r="F1166" s="13">
        <v>15000</v>
      </c>
    </row>
    <row r="1167" spans="1:6">
      <c r="A1167" s="24" t="s">
        <v>1775</v>
      </c>
      <c r="B1167" s="25"/>
      <c r="C1167" s="14">
        <f>SUM(C1166)</f>
        <v>55000</v>
      </c>
      <c r="D1167" s="14">
        <f t="shared" ref="D1167:F1167" si="227">SUM(D1166)</f>
        <v>15000</v>
      </c>
      <c r="E1167" s="14">
        <f t="shared" si="227"/>
        <v>40000</v>
      </c>
      <c r="F1167" s="15">
        <f t="shared" si="227"/>
        <v>15000</v>
      </c>
    </row>
    <row r="1168" spans="1:6">
      <c r="A1168" s="5" t="s">
        <v>1776</v>
      </c>
      <c r="B1168" s="19" t="s">
        <v>1777</v>
      </c>
      <c r="C1168" s="7"/>
      <c r="D1168" s="7"/>
      <c r="E1168" s="7"/>
      <c r="F1168" s="8"/>
    </row>
    <row r="1169" spans="1:6">
      <c r="A1169" s="9" t="s">
        <v>1778</v>
      </c>
      <c r="B1169" s="10" t="s">
        <v>1779</v>
      </c>
      <c r="C1169" s="11">
        <v>14732000</v>
      </c>
      <c r="D1169" s="11">
        <v>14730000</v>
      </c>
      <c r="E1169" s="12">
        <f t="shared" ref="E1169:E1182" si="228">C1169-D1169</f>
        <v>2000</v>
      </c>
      <c r="F1169" s="13">
        <v>14081000</v>
      </c>
    </row>
    <row r="1170" spans="1:6">
      <c r="A1170" s="9" t="s">
        <v>1780</v>
      </c>
      <c r="B1170" s="10" t="s">
        <v>171</v>
      </c>
      <c r="C1170" s="11">
        <v>1308000</v>
      </c>
      <c r="D1170" s="11">
        <v>1148000</v>
      </c>
      <c r="E1170" s="12">
        <f t="shared" si="228"/>
        <v>160000</v>
      </c>
      <c r="F1170" s="13">
        <v>1148000</v>
      </c>
    </row>
    <row r="1171" spans="1:6">
      <c r="A1171" s="9" t="s">
        <v>1781</v>
      </c>
      <c r="B1171" s="10" t="s">
        <v>14</v>
      </c>
      <c r="C1171" s="11">
        <v>57000</v>
      </c>
      <c r="D1171" s="11">
        <v>8000</v>
      </c>
      <c r="E1171" s="12">
        <f t="shared" si="228"/>
        <v>49000</v>
      </c>
      <c r="F1171" s="13">
        <v>8000</v>
      </c>
    </row>
    <row r="1172" spans="1:6">
      <c r="A1172" s="9" t="s">
        <v>1782</v>
      </c>
      <c r="B1172" s="10" t="s">
        <v>99</v>
      </c>
      <c r="C1172" s="11">
        <v>91000</v>
      </c>
      <c r="D1172" s="11">
        <v>150000</v>
      </c>
      <c r="E1172" s="12">
        <f t="shared" si="228"/>
        <v>-59000</v>
      </c>
      <c r="F1172" s="13">
        <v>150000</v>
      </c>
    </row>
    <row r="1173" spans="1:6">
      <c r="A1173" s="9" t="s">
        <v>1783</v>
      </c>
      <c r="B1173" s="10" t="s">
        <v>18</v>
      </c>
      <c r="C1173" s="11">
        <v>53000</v>
      </c>
      <c r="D1173" s="11">
        <v>61000</v>
      </c>
      <c r="E1173" s="12">
        <f t="shared" si="228"/>
        <v>-8000</v>
      </c>
      <c r="F1173" s="13">
        <v>61000</v>
      </c>
    </row>
    <row r="1174" spans="1:6">
      <c r="A1174" s="9" t="s">
        <v>1784</v>
      </c>
      <c r="B1174" s="10" t="s">
        <v>1398</v>
      </c>
      <c r="C1174" s="11">
        <v>1328000</v>
      </c>
      <c r="D1174" s="11">
        <v>1507000</v>
      </c>
      <c r="E1174" s="12">
        <f t="shared" si="228"/>
        <v>-179000</v>
      </c>
      <c r="F1174" s="13">
        <v>1671000</v>
      </c>
    </row>
    <row r="1175" spans="1:6">
      <c r="A1175" s="9" t="s">
        <v>1785</v>
      </c>
      <c r="B1175" s="10" t="s">
        <v>1400</v>
      </c>
      <c r="C1175" s="11">
        <v>382000</v>
      </c>
      <c r="D1175" s="11">
        <v>429000</v>
      </c>
      <c r="E1175" s="12">
        <f t="shared" si="228"/>
        <v>-47000</v>
      </c>
      <c r="F1175" s="13">
        <v>429000</v>
      </c>
    </row>
    <row r="1176" spans="1:6">
      <c r="A1176" s="9" t="s">
        <v>1786</v>
      </c>
      <c r="B1176" s="10" t="s">
        <v>402</v>
      </c>
      <c r="C1176" s="11">
        <v>330000</v>
      </c>
      <c r="D1176" s="11">
        <v>285000</v>
      </c>
      <c r="E1176" s="12">
        <f t="shared" si="228"/>
        <v>45000</v>
      </c>
      <c r="F1176" s="13">
        <v>285000</v>
      </c>
    </row>
    <row r="1177" spans="1:6">
      <c r="A1177" s="9" t="s">
        <v>1787</v>
      </c>
      <c r="B1177" s="10" t="s">
        <v>67</v>
      </c>
      <c r="C1177" s="11">
        <v>13000</v>
      </c>
      <c r="D1177" s="11">
        <v>13000</v>
      </c>
      <c r="E1177" s="12">
        <f t="shared" si="228"/>
        <v>0</v>
      </c>
      <c r="F1177" s="13">
        <v>13000</v>
      </c>
    </row>
    <row r="1178" spans="1:6">
      <c r="A1178" s="9" t="s">
        <v>1788</v>
      </c>
      <c r="B1178" s="10" t="s">
        <v>1789</v>
      </c>
      <c r="C1178" s="11">
        <v>389000</v>
      </c>
      <c r="D1178" s="11">
        <v>412000</v>
      </c>
      <c r="E1178" s="12">
        <f t="shared" si="228"/>
        <v>-23000</v>
      </c>
      <c r="F1178" s="13">
        <v>396000</v>
      </c>
    </row>
    <row r="1179" spans="1:6">
      <c r="A1179" s="9" t="s">
        <v>1790</v>
      </c>
      <c r="B1179" s="10" t="s">
        <v>1791</v>
      </c>
      <c r="C1179" s="11">
        <v>3000</v>
      </c>
      <c r="D1179" s="11">
        <v>4000</v>
      </c>
      <c r="E1179" s="12">
        <f t="shared" si="228"/>
        <v>-1000</v>
      </c>
      <c r="F1179" s="13">
        <v>4000</v>
      </c>
    </row>
    <row r="1180" spans="1:6">
      <c r="A1180" s="9" t="s">
        <v>1792</v>
      </c>
      <c r="B1180" s="10" t="s">
        <v>1793</v>
      </c>
      <c r="C1180" s="11">
        <v>100000</v>
      </c>
      <c r="D1180" s="11">
        <v>140000</v>
      </c>
      <c r="E1180" s="12">
        <f t="shared" si="228"/>
        <v>-40000</v>
      </c>
      <c r="F1180" s="13">
        <v>140000</v>
      </c>
    </row>
    <row r="1181" spans="1:6">
      <c r="A1181" s="9" t="s">
        <v>1794</v>
      </c>
      <c r="B1181" s="10" t="s">
        <v>1795</v>
      </c>
      <c r="C1181" s="11">
        <v>210000</v>
      </c>
      <c r="D1181" s="11">
        <v>175000</v>
      </c>
      <c r="E1181" s="12">
        <f t="shared" si="228"/>
        <v>35000</v>
      </c>
      <c r="F1181" s="13">
        <v>175000</v>
      </c>
    </row>
    <row r="1182" spans="1:6">
      <c r="A1182" s="9" t="s">
        <v>1796</v>
      </c>
      <c r="B1182" s="10" t="s">
        <v>1557</v>
      </c>
      <c r="C1182" s="11">
        <v>0</v>
      </c>
      <c r="D1182" s="11">
        <v>50000</v>
      </c>
      <c r="E1182" s="12">
        <f t="shared" si="228"/>
        <v>-50000</v>
      </c>
      <c r="F1182" s="13">
        <v>50000</v>
      </c>
    </row>
    <row r="1183" spans="1:6">
      <c r="A1183" s="24" t="s">
        <v>1797</v>
      </c>
      <c r="B1183" s="25"/>
      <c r="C1183" s="14">
        <f>SUM(C1169:C1182)</f>
        <v>18996000</v>
      </c>
      <c r="D1183" s="14">
        <f t="shared" ref="D1183:F1183" si="229">SUM(D1169:D1182)</f>
        <v>19112000</v>
      </c>
      <c r="E1183" s="14">
        <f t="shared" si="229"/>
        <v>-116000</v>
      </c>
      <c r="F1183" s="15">
        <f t="shared" si="229"/>
        <v>18611000</v>
      </c>
    </row>
    <row r="1184" spans="1:6">
      <c r="A1184" s="9" t="s">
        <v>1798</v>
      </c>
      <c r="B1184" s="10" t="s">
        <v>1799</v>
      </c>
      <c r="C1184" s="11">
        <v>26000</v>
      </c>
      <c r="D1184" s="11">
        <v>15000</v>
      </c>
      <c r="E1184" s="12">
        <f t="shared" ref="E1184" si="230">C1184-D1184</f>
        <v>11000</v>
      </c>
      <c r="F1184" s="13">
        <v>15000</v>
      </c>
    </row>
    <row r="1185" spans="1:6">
      <c r="A1185" s="24" t="s">
        <v>1800</v>
      </c>
      <c r="B1185" s="25"/>
      <c r="C1185" s="14">
        <f>SUM(C1184)</f>
        <v>26000</v>
      </c>
      <c r="D1185" s="14">
        <f t="shared" ref="D1185:F1185" si="231">SUM(D1184)</f>
        <v>15000</v>
      </c>
      <c r="E1185" s="14">
        <f t="shared" si="231"/>
        <v>11000</v>
      </c>
      <c r="F1185" s="15">
        <f t="shared" si="231"/>
        <v>15000</v>
      </c>
    </row>
    <row r="1186" spans="1:6">
      <c r="A1186" s="5" t="s">
        <v>1801</v>
      </c>
      <c r="B1186" s="19" t="s">
        <v>1802</v>
      </c>
      <c r="C1186" s="7"/>
      <c r="D1186" s="7"/>
      <c r="E1186" s="7"/>
      <c r="F1186" s="8"/>
    </row>
    <row r="1187" spans="1:6">
      <c r="A1187" s="9" t="s">
        <v>1803</v>
      </c>
      <c r="B1187" s="10" t="s">
        <v>1804</v>
      </c>
      <c r="C1187" s="11">
        <v>15027000</v>
      </c>
      <c r="D1187" s="11">
        <v>15392000</v>
      </c>
      <c r="E1187" s="12">
        <f t="shared" ref="E1187:E1200" si="232">C1187-D1187</f>
        <v>-365000</v>
      </c>
      <c r="F1187" s="13">
        <v>14935000</v>
      </c>
    </row>
    <row r="1188" spans="1:6">
      <c r="A1188" s="9" t="s">
        <v>1805</v>
      </c>
      <c r="B1188" s="10" t="s">
        <v>12</v>
      </c>
      <c r="C1188" s="11">
        <v>698000</v>
      </c>
      <c r="D1188" s="11">
        <v>654000</v>
      </c>
      <c r="E1188" s="12">
        <f t="shared" si="232"/>
        <v>44000</v>
      </c>
      <c r="F1188" s="13">
        <v>654000</v>
      </c>
    </row>
    <row r="1189" spans="1:6">
      <c r="A1189" s="9" t="s">
        <v>1806</v>
      </c>
      <c r="B1189" s="10" t="s">
        <v>14</v>
      </c>
      <c r="C1189" s="11">
        <v>78000</v>
      </c>
      <c r="D1189" s="11">
        <v>58000</v>
      </c>
      <c r="E1189" s="12">
        <f t="shared" si="232"/>
        <v>20000</v>
      </c>
      <c r="F1189" s="13">
        <v>58000</v>
      </c>
    </row>
    <row r="1190" spans="1:6">
      <c r="A1190" s="9" t="s">
        <v>1807</v>
      </c>
      <c r="B1190" s="10" t="s">
        <v>99</v>
      </c>
      <c r="C1190" s="11">
        <v>110000</v>
      </c>
      <c r="D1190" s="11">
        <v>90000</v>
      </c>
      <c r="E1190" s="12">
        <f t="shared" si="232"/>
        <v>20000</v>
      </c>
      <c r="F1190" s="13">
        <v>90000</v>
      </c>
    </row>
    <row r="1191" spans="1:6">
      <c r="A1191" s="9" t="s">
        <v>1808</v>
      </c>
      <c r="B1191" s="10" t="s">
        <v>1329</v>
      </c>
      <c r="C1191" s="11">
        <v>162000</v>
      </c>
      <c r="D1191" s="11">
        <v>146000</v>
      </c>
      <c r="E1191" s="12">
        <f t="shared" si="232"/>
        <v>16000</v>
      </c>
      <c r="F1191" s="13">
        <v>146000</v>
      </c>
    </row>
    <row r="1192" spans="1:6">
      <c r="A1192" s="9" t="s">
        <v>1809</v>
      </c>
      <c r="B1192" s="10" t="s">
        <v>1810</v>
      </c>
      <c r="C1192" s="11">
        <v>1155000</v>
      </c>
      <c r="D1192" s="11">
        <v>1124000</v>
      </c>
      <c r="E1192" s="12">
        <f t="shared" si="232"/>
        <v>31000</v>
      </c>
      <c r="F1192" s="13">
        <v>1149000</v>
      </c>
    </row>
    <row r="1193" spans="1:6">
      <c r="A1193" s="9" t="s">
        <v>1811</v>
      </c>
      <c r="B1193" s="10" t="s">
        <v>1812</v>
      </c>
      <c r="C1193" s="11">
        <v>378000</v>
      </c>
      <c r="D1193" s="11">
        <v>347000</v>
      </c>
      <c r="E1193" s="12">
        <f t="shared" si="232"/>
        <v>31000</v>
      </c>
      <c r="F1193" s="13">
        <v>347000</v>
      </c>
    </row>
    <row r="1194" spans="1:6">
      <c r="A1194" s="9" t="s">
        <v>1813</v>
      </c>
      <c r="B1194" s="10" t="s">
        <v>402</v>
      </c>
      <c r="C1194" s="11">
        <v>340000</v>
      </c>
      <c r="D1194" s="11">
        <v>381000</v>
      </c>
      <c r="E1194" s="12">
        <f t="shared" si="232"/>
        <v>-41000</v>
      </c>
      <c r="F1194" s="13">
        <v>381000</v>
      </c>
    </row>
    <row r="1195" spans="1:6">
      <c r="A1195" s="9" t="s">
        <v>1814</v>
      </c>
      <c r="B1195" s="10" t="s">
        <v>67</v>
      </c>
      <c r="C1195" s="11">
        <v>55000</v>
      </c>
      <c r="D1195" s="11">
        <v>78000</v>
      </c>
      <c r="E1195" s="12">
        <f t="shared" si="232"/>
        <v>-23000</v>
      </c>
      <c r="F1195" s="13">
        <v>78000</v>
      </c>
    </row>
    <row r="1196" spans="1:6">
      <c r="A1196" s="9" t="s">
        <v>1815</v>
      </c>
      <c r="B1196" s="10" t="s">
        <v>1816</v>
      </c>
      <c r="C1196" s="11">
        <v>270000</v>
      </c>
      <c r="D1196" s="11">
        <v>288000</v>
      </c>
      <c r="E1196" s="12">
        <f t="shared" si="232"/>
        <v>-18000</v>
      </c>
      <c r="F1196" s="13">
        <v>277000</v>
      </c>
    </row>
    <row r="1197" spans="1:6">
      <c r="A1197" s="9" t="s">
        <v>1817</v>
      </c>
      <c r="B1197" s="10" t="s">
        <v>1818</v>
      </c>
      <c r="C1197" s="11">
        <v>4000</v>
      </c>
      <c r="D1197" s="11">
        <v>4000</v>
      </c>
      <c r="E1197" s="12">
        <f t="shared" si="232"/>
        <v>0</v>
      </c>
      <c r="F1197" s="13">
        <v>4000</v>
      </c>
    </row>
    <row r="1198" spans="1:6">
      <c r="A1198" s="9" t="s">
        <v>1819</v>
      </c>
      <c r="B1198" s="10" t="s">
        <v>1820</v>
      </c>
      <c r="C1198" s="11">
        <v>450000</v>
      </c>
      <c r="D1198" s="11">
        <v>369000</v>
      </c>
      <c r="E1198" s="12">
        <f t="shared" si="232"/>
        <v>81000</v>
      </c>
      <c r="F1198" s="13">
        <v>369000</v>
      </c>
    </row>
    <row r="1199" spans="1:6">
      <c r="A1199" s="9" t="s">
        <v>1821</v>
      </c>
      <c r="B1199" s="10" t="s">
        <v>1822</v>
      </c>
      <c r="C1199" s="11">
        <v>210000</v>
      </c>
      <c r="D1199" s="11">
        <v>210000</v>
      </c>
      <c r="E1199" s="12">
        <f t="shared" si="232"/>
        <v>0</v>
      </c>
      <c r="F1199" s="13">
        <v>210000</v>
      </c>
    </row>
    <row r="1200" spans="1:6">
      <c r="A1200" s="9" t="s">
        <v>1823</v>
      </c>
      <c r="B1200" s="10" t="s">
        <v>1824</v>
      </c>
      <c r="C1200" s="11">
        <v>0</v>
      </c>
      <c r="D1200" s="11">
        <v>37000</v>
      </c>
      <c r="E1200" s="12">
        <f t="shared" si="232"/>
        <v>-37000</v>
      </c>
      <c r="F1200" s="13">
        <v>37000</v>
      </c>
    </row>
    <row r="1201" spans="1:6">
      <c r="A1201" s="24" t="s">
        <v>1825</v>
      </c>
      <c r="B1201" s="25"/>
      <c r="C1201" s="14">
        <f>SUM(C1187:C1200)</f>
        <v>18937000</v>
      </c>
      <c r="D1201" s="14">
        <f t="shared" ref="D1201:F1201" si="233">SUM(D1187:D1200)</f>
        <v>19178000</v>
      </c>
      <c r="E1201" s="14">
        <f t="shared" si="233"/>
        <v>-241000</v>
      </c>
      <c r="F1201" s="15">
        <f t="shared" si="233"/>
        <v>18735000</v>
      </c>
    </row>
    <row r="1202" spans="1:6">
      <c r="A1202" s="9" t="s">
        <v>1826</v>
      </c>
      <c r="B1202" s="10" t="s">
        <v>1827</v>
      </c>
      <c r="C1202" s="11">
        <v>173000</v>
      </c>
      <c r="D1202" s="11">
        <v>194000</v>
      </c>
      <c r="E1202" s="12">
        <f t="shared" ref="E1202" si="234">C1202-D1202</f>
        <v>-21000</v>
      </c>
      <c r="F1202" s="13">
        <v>188000</v>
      </c>
    </row>
    <row r="1203" spans="1:6">
      <c r="A1203" s="24" t="s">
        <v>1828</v>
      </c>
      <c r="B1203" s="25"/>
      <c r="C1203" s="14">
        <f>SUM(C1202)</f>
        <v>173000</v>
      </c>
      <c r="D1203" s="14">
        <f t="shared" ref="D1203:F1203" si="235">SUM(D1202)</f>
        <v>194000</v>
      </c>
      <c r="E1203" s="14">
        <f t="shared" si="235"/>
        <v>-21000</v>
      </c>
      <c r="F1203" s="15">
        <f t="shared" si="235"/>
        <v>188000</v>
      </c>
    </row>
    <row r="1204" spans="1:6">
      <c r="A1204" s="5" t="s">
        <v>1829</v>
      </c>
      <c r="B1204" s="19" t="s">
        <v>1830</v>
      </c>
      <c r="C1204" s="7"/>
      <c r="D1204" s="7"/>
      <c r="E1204" s="7"/>
      <c r="F1204" s="8"/>
    </row>
    <row r="1205" spans="1:6">
      <c r="A1205" s="9" t="s">
        <v>1831</v>
      </c>
      <c r="B1205" s="10" t="s">
        <v>1832</v>
      </c>
      <c r="C1205" s="11">
        <v>14188000</v>
      </c>
      <c r="D1205" s="11">
        <v>14420000</v>
      </c>
      <c r="E1205" s="12">
        <f t="shared" ref="E1205:E1220" si="236">C1205-D1205</f>
        <v>-232000</v>
      </c>
      <c r="F1205" s="13">
        <v>13847000</v>
      </c>
    </row>
    <row r="1206" spans="1:6">
      <c r="A1206" s="9" t="s">
        <v>1833</v>
      </c>
      <c r="B1206" s="10" t="s">
        <v>12</v>
      </c>
      <c r="C1206" s="11">
        <v>2000</v>
      </c>
      <c r="D1206" s="11">
        <v>2000</v>
      </c>
      <c r="E1206" s="12">
        <f t="shared" si="236"/>
        <v>0</v>
      </c>
      <c r="F1206" s="13">
        <v>2000</v>
      </c>
    </row>
    <row r="1207" spans="1:6">
      <c r="A1207" s="9" t="s">
        <v>1834</v>
      </c>
      <c r="B1207" s="10" t="s">
        <v>1835</v>
      </c>
      <c r="C1207" s="11">
        <v>100000</v>
      </c>
      <c r="D1207" s="11">
        <v>143000</v>
      </c>
      <c r="E1207" s="12">
        <f t="shared" si="236"/>
        <v>-43000</v>
      </c>
      <c r="F1207" s="13">
        <v>143000</v>
      </c>
    </row>
    <row r="1208" spans="1:6">
      <c r="A1208" s="9" t="s">
        <v>1836</v>
      </c>
      <c r="B1208" s="10" t="s">
        <v>1837</v>
      </c>
      <c r="C1208" s="11">
        <v>54000</v>
      </c>
      <c r="D1208" s="11">
        <v>44000</v>
      </c>
      <c r="E1208" s="12">
        <f t="shared" si="236"/>
        <v>10000</v>
      </c>
      <c r="F1208" s="13">
        <v>44000</v>
      </c>
    </row>
    <row r="1209" spans="1:6">
      <c r="A1209" s="9" t="s">
        <v>1838</v>
      </c>
      <c r="B1209" s="10" t="s">
        <v>1839</v>
      </c>
      <c r="C1209" s="11">
        <v>32000</v>
      </c>
      <c r="D1209" s="11">
        <v>35000</v>
      </c>
      <c r="E1209" s="12">
        <f t="shared" si="236"/>
        <v>-3000</v>
      </c>
      <c r="F1209" s="13">
        <v>35000</v>
      </c>
    </row>
    <row r="1210" spans="1:6">
      <c r="A1210" s="9" t="s">
        <v>1840</v>
      </c>
      <c r="B1210" s="10" t="s">
        <v>1841</v>
      </c>
      <c r="C1210" s="11">
        <v>1148000</v>
      </c>
      <c r="D1210" s="11">
        <v>1280000</v>
      </c>
      <c r="E1210" s="12">
        <f t="shared" si="236"/>
        <v>-132000</v>
      </c>
      <c r="F1210" s="13">
        <v>1444000</v>
      </c>
    </row>
    <row r="1211" spans="1:6">
      <c r="A1211" s="9" t="s">
        <v>1842</v>
      </c>
      <c r="B1211" s="10" t="s">
        <v>1400</v>
      </c>
      <c r="C1211" s="11">
        <v>524000</v>
      </c>
      <c r="D1211" s="11">
        <v>480000</v>
      </c>
      <c r="E1211" s="12">
        <f t="shared" si="236"/>
        <v>44000</v>
      </c>
      <c r="F1211" s="13">
        <v>480000</v>
      </c>
    </row>
    <row r="1212" spans="1:6">
      <c r="A1212" s="9" t="s">
        <v>1843</v>
      </c>
      <c r="B1212" s="10" t="s">
        <v>402</v>
      </c>
      <c r="C1212" s="11">
        <v>240000</v>
      </c>
      <c r="D1212" s="11">
        <v>263000</v>
      </c>
      <c r="E1212" s="12">
        <f t="shared" si="236"/>
        <v>-23000</v>
      </c>
      <c r="F1212" s="13">
        <v>263000</v>
      </c>
    </row>
    <row r="1213" spans="1:6">
      <c r="A1213" s="9" t="s">
        <v>1844</v>
      </c>
      <c r="B1213" s="10" t="s">
        <v>67</v>
      </c>
      <c r="C1213" s="11">
        <v>64000</v>
      </c>
      <c r="D1213" s="11">
        <v>60000</v>
      </c>
      <c r="E1213" s="12">
        <f t="shared" si="236"/>
        <v>4000</v>
      </c>
      <c r="F1213" s="13">
        <v>60000</v>
      </c>
    </row>
    <row r="1214" spans="1:6">
      <c r="A1214" s="9" t="s">
        <v>1845</v>
      </c>
      <c r="B1214" s="10" t="s">
        <v>1846</v>
      </c>
      <c r="C1214" s="11">
        <v>711000</v>
      </c>
      <c r="D1214" s="11">
        <v>763000</v>
      </c>
      <c r="E1214" s="12">
        <f t="shared" si="236"/>
        <v>-52000</v>
      </c>
      <c r="F1214" s="13">
        <v>733000</v>
      </c>
    </row>
    <row r="1215" spans="1:6">
      <c r="A1215" s="9" t="s">
        <v>1847</v>
      </c>
      <c r="B1215" s="10" t="s">
        <v>1848</v>
      </c>
      <c r="C1215" s="11">
        <v>5000</v>
      </c>
      <c r="D1215" s="11">
        <v>6000</v>
      </c>
      <c r="E1215" s="12">
        <f t="shared" si="236"/>
        <v>-1000</v>
      </c>
      <c r="F1215" s="13">
        <v>6000</v>
      </c>
    </row>
    <row r="1216" spans="1:6">
      <c r="A1216" s="9" t="s">
        <v>1849</v>
      </c>
      <c r="B1216" s="10" t="s">
        <v>1850</v>
      </c>
      <c r="C1216" s="11">
        <v>5000</v>
      </c>
      <c r="D1216" s="11">
        <v>5000</v>
      </c>
      <c r="E1216" s="12">
        <f t="shared" si="236"/>
        <v>0</v>
      </c>
      <c r="F1216" s="13">
        <v>5000</v>
      </c>
    </row>
    <row r="1217" spans="1:6">
      <c r="A1217" s="9" t="s">
        <v>1851</v>
      </c>
      <c r="B1217" s="10" t="s">
        <v>1852</v>
      </c>
      <c r="C1217" s="11">
        <v>1200000</v>
      </c>
      <c r="D1217" s="11">
        <v>750000</v>
      </c>
      <c r="E1217" s="12">
        <f t="shared" si="236"/>
        <v>450000</v>
      </c>
      <c r="F1217" s="13">
        <v>750000</v>
      </c>
    </row>
    <row r="1218" spans="1:6">
      <c r="A1218" s="9" t="s">
        <v>1853</v>
      </c>
      <c r="B1218" s="10" t="s">
        <v>1854</v>
      </c>
      <c r="C1218" s="11">
        <v>155000</v>
      </c>
      <c r="D1218" s="11">
        <v>155000</v>
      </c>
      <c r="E1218" s="12">
        <f t="shared" si="236"/>
        <v>0</v>
      </c>
      <c r="F1218" s="13">
        <v>155000</v>
      </c>
    </row>
    <row r="1219" spans="1:6">
      <c r="A1219" s="9" t="s">
        <v>1855</v>
      </c>
      <c r="B1219" s="10" t="s">
        <v>1856</v>
      </c>
      <c r="C1219" s="11">
        <v>0</v>
      </c>
      <c r="D1219" s="11">
        <v>45000</v>
      </c>
      <c r="E1219" s="12">
        <f t="shared" si="236"/>
        <v>-45000</v>
      </c>
      <c r="F1219" s="13">
        <v>45000</v>
      </c>
    </row>
    <row r="1220" spans="1:6">
      <c r="A1220" s="9" t="s">
        <v>1857</v>
      </c>
      <c r="B1220" s="10" t="s">
        <v>1858</v>
      </c>
      <c r="C1220" s="11">
        <v>172000</v>
      </c>
      <c r="D1220" s="11">
        <v>149000</v>
      </c>
      <c r="E1220" s="12">
        <f t="shared" si="236"/>
        <v>23000</v>
      </c>
      <c r="F1220" s="13">
        <v>149000</v>
      </c>
    </row>
    <row r="1221" spans="1:6">
      <c r="A1221" s="24" t="s">
        <v>1859</v>
      </c>
      <c r="B1221" s="25"/>
      <c r="C1221" s="14">
        <f>SUM(C1205:C1220)</f>
        <v>18600000</v>
      </c>
      <c r="D1221" s="14">
        <f t="shared" ref="D1221:F1221" si="237">SUM(D1205:D1220)</f>
        <v>18600000</v>
      </c>
      <c r="E1221" s="14">
        <f t="shared" si="237"/>
        <v>0</v>
      </c>
      <c r="F1221" s="15">
        <f t="shared" si="237"/>
        <v>18161000</v>
      </c>
    </row>
    <row r="1222" spans="1:6">
      <c r="A1222" s="9" t="s">
        <v>1860</v>
      </c>
      <c r="B1222" s="10" t="s">
        <v>1861</v>
      </c>
      <c r="C1222" s="11">
        <v>25000</v>
      </c>
      <c r="D1222" s="11">
        <v>55000</v>
      </c>
      <c r="E1222" s="12">
        <f t="shared" ref="E1222" si="238">C1222-D1222</f>
        <v>-30000</v>
      </c>
      <c r="F1222" s="13">
        <v>53000</v>
      </c>
    </row>
    <row r="1223" spans="1:6">
      <c r="A1223" s="24" t="s">
        <v>1862</v>
      </c>
      <c r="B1223" s="25"/>
      <c r="C1223" s="14">
        <f>SUM(C1222)</f>
        <v>25000</v>
      </c>
      <c r="D1223" s="14">
        <f t="shared" ref="D1223:F1223" si="239">SUM(D1222)</f>
        <v>55000</v>
      </c>
      <c r="E1223" s="14">
        <f t="shared" si="239"/>
        <v>-30000</v>
      </c>
      <c r="F1223" s="15">
        <f t="shared" si="239"/>
        <v>53000</v>
      </c>
    </row>
    <row r="1224" spans="1:6">
      <c r="A1224" s="5" t="s">
        <v>1863</v>
      </c>
      <c r="B1224" s="19" t="s">
        <v>1864</v>
      </c>
      <c r="C1224" s="7"/>
      <c r="D1224" s="7"/>
      <c r="E1224" s="7"/>
      <c r="F1224" s="8"/>
    </row>
    <row r="1225" spans="1:6">
      <c r="A1225" s="9" t="s">
        <v>1865</v>
      </c>
      <c r="B1225" s="10" t="s">
        <v>1866</v>
      </c>
      <c r="C1225" s="11">
        <v>10542000</v>
      </c>
      <c r="D1225" s="11">
        <v>9143000</v>
      </c>
      <c r="E1225" s="12">
        <f t="shared" ref="E1225:E1238" si="240">C1225-D1225</f>
        <v>1399000</v>
      </c>
      <c r="F1225" s="13">
        <v>8086000</v>
      </c>
    </row>
    <row r="1226" spans="1:6">
      <c r="A1226" s="9" t="s">
        <v>1867</v>
      </c>
      <c r="B1226" s="10" t="s">
        <v>1868</v>
      </c>
      <c r="C1226" s="11">
        <v>333000</v>
      </c>
      <c r="D1226" s="11">
        <v>290000</v>
      </c>
      <c r="E1226" s="12">
        <f t="shared" si="240"/>
        <v>43000</v>
      </c>
      <c r="F1226" s="13">
        <v>290000</v>
      </c>
    </row>
    <row r="1227" spans="1:6">
      <c r="A1227" s="9" t="s">
        <v>1869</v>
      </c>
      <c r="B1227" s="10" t="s">
        <v>88</v>
      </c>
      <c r="C1227" s="11">
        <v>96000</v>
      </c>
      <c r="D1227" s="11">
        <v>68000</v>
      </c>
      <c r="E1227" s="12">
        <f t="shared" si="240"/>
        <v>28000</v>
      </c>
      <c r="F1227" s="13">
        <v>68000</v>
      </c>
    </row>
    <row r="1228" spans="1:6">
      <c r="A1228" s="9" t="s">
        <v>1870</v>
      </c>
      <c r="B1228" s="10" t="s">
        <v>18</v>
      </c>
      <c r="C1228" s="11">
        <v>38000</v>
      </c>
      <c r="D1228" s="11">
        <v>37000</v>
      </c>
      <c r="E1228" s="12">
        <f t="shared" si="240"/>
        <v>1000</v>
      </c>
      <c r="F1228" s="13">
        <v>37000</v>
      </c>
    </row>
    <row r="1229" spans="1:6">
      <c r="A1229" s="9" t="s">
        <v>1871</v>
      </c>
      <c r="B1229" s="10" t="s">
        <v>1872</v>
      </c>
      <c r="C1229" s="11">
        <v>1261000</v>
      </c>
      <c r="D1229" s="11">
        <v>933000</v>
      </c>
      <c r="E1229" s="12">
        <f t="shared" si="240"/>
        <v>328000</v>
      </c>
      <c r="F1229" s="13">
        <v>1131000</v>
      </c>
    </row>
    <row r="1230" spans="1:6">
      <c r="A1230" s="9" t="s">
        <v>1873</v>
      </c>
      <c r="B1230" s="10" t="s">
        <v>1874</v>
      </c>
      <c r="C1230" s="11">
        <v>478000</v>
      </c>
      <c r="D1230" s="11">
        <v>244000</v>
      </c>
      <c r="E1230" s="12">
        <f t="shared" si="240"/>
        <v>234000</v>
      </c>
      <c r="F1230" s="13">
        <v>244000</v>
      </c>
    </row>
    <row r="1231" spans="1:6">
      <c r="A1231" s="9" t="s">
        <v>1875</v>
      </c>
      <c r="B1231" s="10" t="s">
        <v>1876</v>
      </c>
      <c r="C1231" s="11">
        <v>0</v>
      </c>
      <c r="D1231" s="11">
        <v>61000</v>
      </c>
      <c r="E1231" s="12">
        <f t="shared" si="240"/>
        <v>-61000</v>
      </c>
      <c r="F1231" s="13">
        <v>0</v>
      </c>
    </row>
    <row r="1232" spans="1:6">
      <c r="A1232" s="9" t="s">
        <v>1877</v>
      </c>
      <c r="B1232" s="10" t="s">
        <v>1878</v>
      </c>
      <c r="C1232" s="11">
        <v>255000</v>
      </c>
      <c r="D1232" s="11">
        <v>320000</v>
      </c>
      <c r="E1232" s="12">
        <f t="shared" si="240"/>
        <v>-65000</v>
      </c>
      <c r="F1232" s="13">
        <v>320000</v>
      </c>
    </row>
    <row r="1233" spans="1:6">
      <c r="A1233" s="9" t="s">
        <v>1879</v>
      </c>
      <c r="B1233" s="10" t="s">
        <v>1880</v>
      </c>
      <c r="C1233" s="11">
        <v>78000</v>
      </c>
      <c r="D1233" s="11">
        <v>172000</v>
      </c>
      <c r="E1233" s="12">
        <f t="shared" si="240"/>
        <v>-94000</v>
      </c>
      <c r="F1233" s="13">
        <v>172000</v>
      </c>
    </row>
    <row r="1234" spans="1:6">
      <c r="A1234" s="9" t="s">
        <v>1881</v>
      </c>
      <c r="B1234" s="10" t="s">
        <v>1882</v>
      </c>
      <c r="C1234" s="11">
        <v>786000</v>
      </c>
      <c r="D1234" s="11">
        <v>740000</v>
      </c>
      <c r="E1234" s="12">
        <f t="shared" si="240"/>
        <v>46000</v>
      </c>
      <c r="F1234" s="13">
        <v>711000</v>
      </c>
    </row>
    <row r="1235" spans="1:6">
      <c r="A1235" s="9" t="s">
        <v>1883</v>
      </c>
      <c r="B1235" s="10" t="s">
        <v>1884</v>
      </c>
      <c r="C1235" s="11">
        <v>5000</v>
      </c>
      <c r="D1235" s="11">
        <v>4000</v>
      </c>
      <c r="E1235" s="12">
        <f t="shared" si="240"/>
        <v>1000</v>
      </c>
      <c r="F1235" s="13">
        <v>4000</v>
      </c>
    </row>
    <row r="1236" spans="1:6">
      <c r="A1236" s="9" t="s">
        <v>1885</v>
      </c>
      <c r="B1236" s="10" t="s">
        <v>1886</v>
      </c>
      <c r="C1236" s="11">
        <v>1750000</v>
      </c>
      <c r="D1236" s="11">
        <v>1780000</v>
      </c>
      <c r="E1236" s="12">
        <f t="shared" si="240"/>
        <v>-30000</v>
      </c>
      <c r="F1236" s="13">
        <v>1780000</v>
      </c>
    </row>
    <row r="1237" spans="1:6">
      <c r="A1237" s="9" t="s">
        <v>1887</v>
      </c>
      <c r="B1237" s="10" t="s">
        <v>1888</v>
      </c>
      <c r="C1237" s="11">
        <v>180000</v>
      </c>
      <c r="D1237" s="11">
        <v>130000</v>
      </c>
      <c r="E1237" s="12">
        <f t="shared" si="240"/>
        <v>50000</v>
      </c>
      <c r="F1237" s="13">
        <v>130000</v>
      </c>
    </row>
    <row r="1238" spans="1:6">
      <c r="A1238" s="9" t="s">
        <v>1889</v>
      </c>
      <c r="B1238" s="10" t="s">
        <v>1890</v>
      </c>
      <c r="C1238" s="11">
        <v>0</v>
      </c>
      <c r="D1238" s="11">
        <v>20000</v>
      </c>
      <c r="E1238" s="12">
        <f t="shared" si="240"/>
        <v>-20000</v>
      </c>
      <c r="F1238" s="13">
        <v>20000</v>
      </c>
    </row>
    <row r="1239" spans="1:6">
      <c r="A1239" s="24" t="s">
        <v>1891</v>
      </c>
      <c r="B1239" s="25"/>
      <c r="C1239" s="14">
        <f>SUM(C1225:C1238)</f>
        <v>15802000</v>
      </c>
      <c r="D1239" s="14">
        <f t="shared" ref="D1239:F1239" si="241">SUM(D1225:D1238)</f>
        <v>13942000</v>
      </c>
      <c r="E1239" s="14">
        <f t="shared" si="241"/>
        <v>1860000</v>
      </c>
      <c r="F1239" s="15">
        <f t="shared" si="241"/>
        <v>12993000</v>
      </c>
    </row>
    <row r="1240" spans="1:6">
      <c r="A1240" s="5">
        <v>1815850000</v>
      </c>
      <c r="B1240" s="19" t="s">
        <v>1892</v>
      </c>
      <c r="C1240" s="7"/>
      <c r="D1240" s="7"/>
      <c r="E1240" s="12"/>
      <c r="F1240" s="8"/>
    </row>
    <row r="1241" spans="1:6">
      <c r="A1241" s="9" t="s">
        <v>1893</v>
      </c>
      <c r="B1241" s="10" t="s">
        <v>1894</v>
      </c>
      <c r="C1241" s="11">
        <v>1209000</v>
      </c>
      <c r="D1241" s="11">
        <v>252000</v>
      </c>
      <c r="E1241" s="12">
        <f t="shared" ref="E1241:E1247" si="242">C1241-D1241</f>
        <v>957000</v>
      </c>
      <c r="F1241" s="13">
        <v>244000</v>
      </c>
    </row>
    <row r="1242" spans="1:6">
      <c r="A1242" s="9" t="s">
        <v>1895</v>
      </c>
      <c r="B1242" s="10" t="s">
        <v>1896</v>
      </c>
      <c r="C1242" s="11">
        <v>20000</v>
      </c>
      <c r="D1242" s="11">
        <v>10000</v>
      </c>
      <c r="E1242" s="12">
        <f t="shared" si="242"/>
        <v>10000</v>
      </c>
      <c r="F1242" s="13">
        <v>10000</v>
      </c>
    </row>
    <row r="1243" spans="1:6">
      <c r="A1243" s="9" t="s">
        <v>1897</v>
      </c>
      <c r="B1243" s="10" t="s">
        <v>1898</v>
      </c>
      <c r="C1243" s="11">
        <v>14000</v>
      </c>
      <c r="D1243" s="11">
        <v>0</v>
      </c>
      <c r="E1243" s="12">
        <f t="shared" si="242"/>
        <v>14000</v>
      </c>
      <c r="F1243" s="13">
        <v>0</v>
      </c>
    </row>
    <row r="1244" spans="1:6">
      <c r="A1244" s="9" t="s">
        <v>1899</v>
      </c>
      <c r="B1244" s="10" t="s">
        <v>1900</v>
      </c>
      <c r="C1244" s="11">
        <v>37000</v>
      </c>
      <c r="D1244" s="11">
        <v>10000</v>
      </c>
      <c r="E1244" s="12">
        <f t="shared" si="242"/>
        <v>27000</v>
      </c>
      <c r="F1244" s="13">
        <v>10000</v>
      </c>
    </row>
    <row r="1245" spans="1:6">
      <c r="A1245" s="9" t="s">
        <v>1901</v>
      </c>
      <c r="B1245" s="10" t="s">
        <v>1902</v>
      </c>
      <c r="C1245" s="11">
        <v>330000</v>
      </c>
      <c r="D1245" s="11">
        <v>330000</v>
      </c>
      <c r="E1245" s="12">
        <f t="shared" si="242"/>
        <v>0</v>
      </c>
      <c r="F1245" s="13">
        <v>330000</v>
      </c>
    </row>
    <row r="1246" spans="1:6">
      <c r="A1246" s="9" t="s">
        <v>1903</v>
      </c>
      <c r="B1246" s="10" t="s">
        <v>1904</v>
      </c>
      <c r="C1246" s="11">
        <v>108000</v>
      </c>
      <c r="D1246" s="11">
        <v>108000</v>
      </c>
      <c r="E1246" s="12">
        <f t="shared" si="242"/>
        <v>0</v>
      </c>
      <c r="F1246" s="13">
        <v>108000</v>
      </c>
    </row>
    <row r="1247" spans="1:6">
      <c r="A1247" s="9" t="s">
        <v>1905</v>
      </c>
      <c r="B1247" s="10" t="s">
        <v>1906</v>
      </c>
      <c r="C1247" s="11">
        <v>1000</v>
      </c>
      <c r="D1247" s="11">
        <v>1000</v>
      </c>
      <c r="E1247" s="12">
        <f t="shared" si="242"/>
        <v>0</v>
      </c>
      <c r="F1247" s="13">
        <v>1000</v>
      </c>
    </row>
    <row r="1248" spans="1:6">
      <c r="A1248" s="24" t="s">
        <v>1907</v>
      </c>
      <c r="B1248" s="25"/>
      <c r="C1248" s="14">
        <f>SUM(C1241:C1247)</f>
        <v>1719000</v>
      </c>
      <c r="D1248" s="14">
        <f t="shared" ref="D1248:F1248" si="243">SUM(D1241:D1247)</f>
        <v>711000</v>
      </c>
      <c r="E1248" s="14">
        <f t="shared" si="243"/>
        <v>1008000</v>
      </c>
      <c r="F1248" s="15">
        <f t="shared" si="243"/>
        <v>703000</v>
      </c>
    </row>
    <row r="1249" spans="1:6">
      <c r="A1249" s="5" t="s">
        <v>1908</v>
      </c>
      <c r="B1249" s="6" t="s">
        <v>1909</v>
      </c>
      <c r="C1249" s="7"/>
      <c r="D1249" s="7"/>
      <c r="E1249" s="7"/>
      <c r="F1249" s="8"/>
    </row>
    <row r="1250" spans="1:6">
      <c r="A1250" s="9" t="s">
        <v>1910</v>
      </c>
      <c r="B1250" s="10" t="s">
        <v>161</v>
      </c>
      <c r="C1250" s="11">
        <v>446000</v>
      </c>
      <c r="D1250" s="11">
        <v>379000</v>
      </c>
      <c r="E1250" s="12">
        <f t="shared" ref="E1250:E1257" si="244">C1250-D1250</f>
        <v>67000</v>
      </c>
      <c r="F1250" s="13">
        <v>367000</v>
      </c>
    </row>
    <row r="1251" spans="1:6">
      <c r="A1251" s="9" t="s">
        <v>1911</v>
      </c>
      <c r="B1251" s="10" t="s">
        <v>12</v>
      </c>
      <c r="C1251" s="11">
        <v>33000</v>
      </c>
      <c r="D1251" s="11">
        <v>30000</v>
      </c>
      <c r="E1251" s="12">
        <f t="shared" si="244"/>
        <v>3000</v>
      </c>
      <c r="F1251" s="13">
        <v>30000</v>
      </c>
    </row>
    <row r="1252" spans="1:6">
      <c r="A1252" s="9" t="s">
        <v>1912</v>
      </c>
      <c r="B1252" s="10" t="s">
        <v>1913</v>
      </c>
      <c r="C1252" s="11">
        <v>11000</v>
      </c>
      <c r="D1252" s="11">
        <v>9000</v>
      </c>
      <c r="E1252" s="12">
        <f t="shared" si="244"/>
        <v>2000</v>
      </c>
      <c r="F1252" s="13">
        <v>9000</v>
      </c>
    </row>
    <row r="1253" spans="1:6">
      <c r="A1253" s="9" t="s">
        <v>1914</v>
      </c>
      <c r="B1253" s="10" t="s">
        <v>1835</v>
      </c>
      <c r="C1253" s="11">
        <v>1000</v>
      </c>
      <c r="D1253" s="11">
        <v>3000</v>
      </c>
      <c r="E1253" s="12">
        <f t="shared" si="244"/>
        <v>-2000</v>
      </c>
      <c r="F1253" s="13">
        <v>3000</v>
      </c>
    </row>
    <row r="1254" spans="1:6">
      <c r="A1254" s="9" t="s">
        <v>1915</v>
      </c>
      <c r="B1254" s="10" t="s">
        <v>18</v>
      </c>
      <c r="C1254" s="11">
        <v>55000</v>
      </c>
      <c r="D1254" s="11">
        <v>40000</v>
      </c>
      <c r="E1254" s="12">
        <f t="shared" si="244"/>
        <v>15000</v>
      </c>
      <c r="F1254" s="13">
        <v>40000</v>
      </c>
    </row>
    <row r="1255" spans="1:6">
      <c r="A1255" s="9" t="s">
        <v>1916</v>
      </c>
      <c r="B1255" s="10" t="s">
        <v>1917</v>
      </c>
      <c r="C1255" s="11">
        <v>39000</v>
      </c>
      <c r="D1255" s="11">
        <v>59000</v>
      </c>
      <c r="E1255" s="12">
        <f t="shared" si="244"/>
        <v>-20000</v>
      </c>
      <c r="F1255" s="13">
        <v>59000</v>
      </c>
    </row>
    <row r="1256" spans="1:6">
      <c r="A1256" s="9" t="s">
        <v>1918</v>
      </c>
      <c r="B1256" s="10" t="s">
        <v>1919</v>
      </c>
      <c r="C1256" s="11">
        <v>17000</v>
      </c>
      <c r="D1256" s="11">
        <v>17000</v>
      </c>
      <c r="E1256" s="12">
        <f t="shared" si="244"/>
        <v>0</v>
      </c>
      <c r="F1256" s="13">
        <v>17000</v>
      </c>
    </row>
    <row r="1257" spans="1:6">
      <c r="A1257" s="9" t="s">
        <v>1920</v>
      </c>
      <c r="B1257" s="10" t="s">
        <v>1921</v>
      </c>
      <c r="C1257" s="11">
        <v>152000</v>
      </c>
      <c r="D1257" s="11">
        <v>151000</v>
      </c>
      <c r="E1257" s="12">
        <f t="shared" si="244"/>
        <v>1000</v>
      </c>
      <c r="F1257" s="13">
        <v>145000</v>
      </c>
    </row>
    <row r="1258" spans="1:6">
      <c r="A1258" s="24" t="s">
        <v>1922</v>
      </c>
      <c r="B1258" s="25"/>
      <c r="C1258" s="14">
        <f>SUM(C1250:C1257)</f>
        <v>754000</v>
      </c>
      <c r="D1258" s="14">
        <f t="shared" ref="D1258:F1258" si="245">SUM(D1250:D1257)</f>
        <v>688000</v>
      </c>
      <c r="E1258" s="14">
        <f t="shared" si="245"/>
        <v>66000</v>
      </c>
      <c r="F1258" s="15">
        <f t="shared" si="245"/>
        <v>670000</v>
      </c>
    </row>
    <row r="1259" spans="1:6">
      <c r="A1259" s="5" t="s">
        <v>1923</v>
      </c>
      <c r="B1259" s="6" t="s">
        <v>1924</v>
      </c>
      <c r="C1259" s="7"/>
      <c r="D1259" s="7"/>
      <c r="E1259" s="7"/>
      <c r="F1259" s="8"/>
    </row>
    <row r="1260" spans="1:6">
      <c r="A1260" s="9" t="s">
        <v>1925</v>
      </c>
      <c r="B1260" s="10" t="s">
        <v>161</v>
      </c>
      <c r="C1260" s="11">
        <v>6812000</v>
      </c>
      <c r="D1260" s="11">
        <v>6972000</v>
      </c>
      <c r="E1260" s="12">
        <f t="shared" ref="E1260:E1272" si="246">C1260-D1260</f>
        <v>-160000</v>
      </c>
      <c r="F1260" s="13">
        <v>6755000</v>
      </c>
    </row>
    <row r="1261" spans="1:6">
      <c r="A1261" s="9" t="s">
        <v>1926</v>
      </c>
      <c r="B1261" s="10" t="s">
        <v>12</v>
      </c>
      <c r="C1261" s="11">
        <v>342000</v>
      </c>
      <c r="D1261" s="11">
        <v>307000</v>
      </c>
      <c r="E1261" s="12">
        <f t="shared" si="246"/>
        <v>35000</v>
      </c>
      <c r="F1261" s="13">
        <v>307000</v>
      </c>
    </row>
    <row r="1262" spans="1:6">
      <c r="A1262" s="9" t="s">
        <v>1927</v>
      </c>
      <c r="B1262" s="10" t="s">
        <v>1064</v>
      </c>
      <c r="C1262" s="11">
        <v>65000</v>
      </c>
      <c r="D1262" s="11">
        <v>24000</v>
      </c>
      <c r="E1262" s="12">
        <f t="shared" si="246"/>
        <v>41000</v>
      </c>
      <c r="F1262" s="13">
        <v>24000</v>
      </c>
    </row>
    <row r="1263" spans="1:6">
      <c r="A1263" s="9" t="s">
        <v>1928</v>
      </c>
      <c r="B1263" s="10" t="s">
        <v>547</v>
      </c>
      <c r="C1263" s="11">
        <v>149000</v>
      </c>
      <c r="D1263" s="11">
        <v>158000</v>
      </c>
      <c r="E1263" s="12">
        <f t="shared" si="246"/>
        <v>-9000</v>
      </c>
      <c r="F1263" s="13">
        <v>158000</v>
      </c>
    </row>
    <row r="1264" spans="1:6">
      <c r="A1264" s="9" t="s">
        <v>1929</v>
      </c>
      <c r="B1264" s="10" t="s">
        <v>18</v>
      </c>
      <c r="C1264" s="11">
        <v>669000</v>
      </c>
      <c r="D1264" s="11">
        <v>742000</v>
      </c>
      <c r="E1264" s="12">
        <f t="shared" si="246"/>
        <v>-73000</v>
      </c>
      <c r="F1264" s="13">
        <v>742000</v>
      </c>
    </row>
    <row r="1265" spans="1:6">
      <c r="A1265" s="9" t="s">
        <v>1930</v>
      </c>
      <c r="B1265" s="10" t="s">
        <v>299</v>
      </c>
      <c r="C1265" s="11">
        <v>350000</v>
      </c>
      <c r="D1265" s="11">
        <v>350000</v>
      </c>
      <c r="E1265" s="12">
        <f t="shared" si="246"/>
        <v>0</v>
      </c>
      <c r="F1265" s="13">
        <v>350000</v>
      </c>
    </row>
    <row r="1266" spans="1:6">
      <c r="A1266" s="9" t="s">
        <v>1931</v>
      </c>
      <c r="B1266" s="10" t="s">
        <v>1932</v>
      </c>
      <c r="C1266" s="11">
        <v>3000</v>
      </c>
      <c r="D1266" s="11">
        <v>3000</v>
      </c>
      <c r="E1266" s="12">
        <f t="shared" si="246"/>
        <v>0</v>
      </c>
      <c r="F1266" s="13">
        <v>5000</v>
      </c>
    </row>
    <row r="1267" spans="1:6">
      <c r="A1267" s="9" t="s">
        <v>1933</v>
      </c>
      <c r="B1267" s="10" t="s">
        <v>1934</v>
      </c>
      <c r="C1267" s="11">
        <v>3000</v>
      </c>
      <c r="D1267" s="11">
        <v>3000</v>
      </c>
      <c r="E1267" s="12">
        <f t="shared" si="246"/>
        <v>0</v>
      </c>
      <c r="F1267" s="13">
        <v>3000</v>
      </c>
    </row>
    <row r="1268" spans="1:6">
      <c r="A1268" s="9" t="s">
        <v>1935</v>
      </c>
      <c r="B1268" s="10" t="s">
        <v>71</v>
      </c>
      <c r="C1268" s="11">
        <v>9000</v>
      </c>
      <c r="D1268" s="11">
        <v>8000</v>
      </c>
      <c r="E1268" s="12">
        <f t="shared" si="246"/>
        <v>1000</v>
      </c>
      <c r="F1268" s="13">
        <v>7000</v>
      </c>
    </row>
    <row r="1269" spans="1:6">
      <c r="A1269" s="9" t="s">
        <v>1936</v>
      </c>
      <c r="B1269" s="10" t="s">
        <v>28</v>
      </c>
      <c r="C1269" s="11">
        <v>10000</v>
      </c>
      <c r="D1269" s="11">
        <v>8000</v>
      </c>
      <c r="E1269" s="12">
        <f t="shared" si="246"/>
        <v>2000</v>
      </c>
      <c r="F1269" s="13">
        <v>12000</v>
      </c>
    </row>
    <row r="1270" spans="1:6">
      <c r="A1270" s="9" t="s">
        <v>1937</v>
      </c>
      <c r="B1270" s="10" t="s">
        <v>30</v>
      </c>
      <c r="C1270" s="11">
        <v>7000</v>
      </c>
      <c r="D1270" s="11">
        <v>12000</v>
      </c>
      <c r="E1270" s="12">
        <f t="shared" si="246"/>
        <v>-5000</v>
      </c>
      <c r="F1270" s="13">
        <v>7000</v>
      </c>
    </row>
    <row r="1271" spans="1:6">
      <c r="A1271" s="9" t="s">
        <v>1938</v>
      </c>
      <c r="B1271" s="10" t="s">
        <v>76</v>
      </c>
      <c r="C1271" s="11">
        <v>20000</v>
      </c>
      <c r="D1271" s="11">
        <v>18000</v>
      </c>
      <c r="E1271" s="12">
        <f t="shared" si="246"/>
        <v>2000</v>
      </c>
      <c r="F1271" s="13">
        <v>18000</v>
      </c>
    </row>
    <row r="1272" spans="1:6">
      <c r="A1272" s="9" t="s">
        <v>1939</v>
      </c>
      <c r="B1272" s="10" t="s">
        <v>1940</v>
      </c>
      <c r="C1272" s="11">
        <v>163000</v>
      </c>
      <c r="D1272" s="11">
        <v>163000</v>
      </c>
      <c r="E1272" s="12">
        <f t="shared" si="246"/>
        <v>0</v>
      </c>
      <c r="F1272" s="13">
        <v>163000</v>
      </c>
    </row>
    <row r="1273" spans="1:6">
      <c r="A1273" s="24" t="s">
        <v>1941</v>
      </c>
      <c r="B1273" s="25"/>
      <c r="C1273" s="14">
        <f>SUM(C1260:C1272)</f>
        <v>8602000</v>
      </c>
      <c r="D1273" s="14">
        <f t="shared" ref="D1273:F1273" si="247">SUM(D1260:D1272)</f>
        <v>8768000</v>
      </c>
      <c r="E1273" s="14">
        <f t="shared" si="247"/>
        <v>-166000</v>
      </c>
      <c r="F1273" s="15">
        <f t="shared" si="247"/>
        <v>8551000</v>
      </c>
    </row>
    <row r="1274" spans="1:6">
      <c r="A1274" s="5" t="s">
        <v>1942</v>
      </c>
      <c r="B1274" s="6" t="s">
        <v>1943</v>
      </c>
      <c r="C1274" s="7"/>
      <c r="D1274" s="7"/>
      <c r="E1274" s="7"/>
      <c r="F1274" s="8"/>
    </row>
    <row r="1275" spans="1:6">
      <c r="A1275" s="9" t="s">
        <v>1944</v>
      </c>
      <c r="B1275" s="10" t="s">
        <v>814</v>
      </c>
      <c r="C1275" s="11">
        <v>215000</v>
      </c>
      <c r="D1275" s="11">
        <v>222000</v>
      </c>
      <c r="E1275" s="12">
        <f t="shared" ref="E1275:E1277" si="248">C1275-D1275</f>
        <v>-7000</v>
      </c>
      <c r="F1275" s="13">
        <v>215000</v>
      </c>
    </row>
    <row r="1276" spans="1:6">
      <c r="A1276" s="9" t="s">
        <v>1945</v>
      </c>
      <c r="B1276" s="10" t="s">
        <v>171</v>
      </c>
      <c r="C1276" s="11">
        <v>10000</v>
      </c>
      <c r="D1276" s="11">
        <v>9000</v>
      </c>
      <c r="E1276" s="12">
        <f t="shared" si="248"/>
        <v>1000</v>
      </c>
      <c r="F1276" s="13">
        <v>9000</v>
      </c>
    </row>
    <row r="1277" spans="1:6">
      <c r="A1277" s="9" t="s">
        <v>1946</v>
      </c>
      <c r="B1277" s="10" t="s">
        <v>18</v>
      </c>
      <c r="C1277" s="11">
        <v>37000</v>
      </c>
      <c r="D1277" s="11">
        <v>37000</v>
      </c>
      <c r="E1277" s="12">
        <f t="shared" si="248"/>
        <v>0</v>
      </c>
      <c r="F1277" s="13">
        <v>37000</v>
      </c>
    </row>
    <row r="1278" spans="1:6">
      <c r="A1278" s="24" t="s">
        <v>1947</v>
      </c>
      <c r="B1278" s="25"/>
      <c r="C1278" s="14">
        <f>SUM(C1275:C1277)</f>
        <v>262000</v>
      </c>
      <c r="D1278" s="14">
        <f t="shared" ref="D1278:F1278" si="249">SUM(D1275:D1277)</f>
        <v>268000</v>
      </c>
      <c r="E1278" s="14">
        <f t="shared" si="249"/>
        <v>-6000</v>
      </c>
      <c r="F1278" s="15">
        <f t="shared" si="249"/>
        <v>261000</v>
      </c>
    </row>
    <row r="1279" spans="1:6">
      <c r="A1279" s="5">
        <v>1817500000</v>
      </c>
      <c r="B1279" s="6" t="s">
        <v>1948</v>
      </c>
      <c r="C1279" s="7"/>
      <c r="D1279" s="7"/>
      <c r="E1279" s="7"/>
      <c r="F1279" s="8"/>
    </row>
    <row r="1280" spans="1:6">
      <c r="A1280" s="9" t="s">
        <v>1949</v>
      </c>
      <c r="B1280" s="10" t="s">
        <v>1950</v>
      </c>
      <c r="C1280" s="11">
        <v>3455000</v>
      </c>
      <c r="D1280" s="11">
        <v>2438000</v>
      </c>
      <c r="E1280" s="12">
        <f t="shared" ref="E1280" si="250">C1280-D1280</f>
        <v>1017000</v>
      </c>
      <c r="F1280" s="13">
        <v>2438000</v>
      </c>
    </row>
    <row r="1281" spans="1:6">
      <c r="A1281" s="24" t="s">
        <v>1951</v>
      </c>
      <c r="B1281" s="25"/>
      <c r="C1281" s="14">
        <f>SUM(C1280)</f>
        <v>3455000</v>
      </c>
      <c r="D1281" s="14">
        <f t="shared" ref="D1281:F1281" si="251">SUM(D1280)</f>
        <v>2438000</v>
      </c>
      <c r="E1281" s="14">
        <f t="shared" si="251"/>
        <v>1017000</v>
      </c>
      <c r="F1281" s="15">
        <f t="shared" si="251"/>
        <v>2438000</v>
      </c>
    </row>
    <row r="1282" spans="1:6">
      <c r="A1282" s="5" t="s">
        <v>1952</v>
      </c>
      <c r="B1282" s="6" t="s">
        <v>1953</v>
      </c>
      <c r="C1282" s="7"/>
      <c r="D1282" s="7"/>
      <c r="E1282" s="7"/>
      <c r="F1282" s="8"/>
    </row>
    <row r="1283" spans="1:6">
      <c r="A1283" s="9" t="s">
        <v>1954</v>
      </c>
      <c r="B1283" s="10" t="s">
        <v>161</v>
      </c>
      <c r="C1283" s="11">
        <v>2407000</v>
      </c>
      <c r="D1283" s="11">
        <v>2460000</v>
      </c>
      <c r="E1283" s="12">
        <f t="shared" ref="E1283:E1293" si="252">C1283-D1283</f>
        <v>-53000</v>
      </c>
      <c r="F1283" s="13">
        <v>2384000</v>
      </c>
    </row>
    <row r="1284" spans="1:6">
      <c r="A1284" s="9" t="s">
        <v>1955</v>
      </c>
      <c r="B1284" s="10" t="s">
        <v>12</v>
      </c>
      <c r="C1284" s="11">
        <v>160000</v>
      </c>
      <c r="D1284" s="11">
        <v>144000</v>
      </c>
      <c r="E1284" s="12">
        <f t="shared" si="252"/>
        <v>16000</v>
      </c>
      <c r="F1284" s="13">
        <v>144000</v>
      </c>
    </row>
    <row r="1285" spans="1:6">
      <c r="A1285" s="9" t="s">
        <v>1956</v>
      </c>
      <c r="B1285" s="10" t="s">
        <v>1064</v>
      </c>
      <c r="C1285" s="11">
        <v>47000</v>
      </c>
      <c r="D1285" s="11">
        <v>52000</v>
      </c>
      <c r="E1285" s="12">
        <f t="shared" si="252"/>
        <v>-5000</v>
      </c>
      <c r="F1285" s="13">
        <v>52000</v>
      </c>
    </row>
    <row r="1286" spans="1:6">
      <c r="A1286" s="9" t="s">
        <v>1957</v>
      </c>
      <c r="B1286" s="10" t="s">
        <v>99</v>
      </c>
      <c r="C1286" s="11">
        <v>21000</v>
      </c>
      <c r="D1286" s="11">
        <v>36000</v>
      </c>
      <c r="E1286" s="12">
        <f t="shared" si="252"/>
        <v>-15000</v>
      </c>
      <c r="F1286" s="13">
        <v>36000</v>
      </c>
    </row>
    <row r="1287" spans="1:6">
      <c r="A1287" s="9" t="s">
        <v>1958</v>
      </c>
      <c r="B1287" s="10" t="s">
        <v>18</v>
      </c>
      <c r="C1287" s="11">
        <v>135000</v>
      </c>
      <c r="D1287" s="11">
        <v>103000</v>
      </c>
      <c r="E1287" s="12">
        <f t="shared" si="252"/>
        <v>32000</v>
      </c>
      <c r="F1287" s="13">
        <v>103000</v>
      </c>
    </row>
    <row r="1288" spans="1:6">
      <c r="A1288" s="9" t="s">
        <v>1959</v>
      </c>
      <c r="B1288" s="10" t="s">
        <v>299</v>
      </c>
      <c r="C1288" s="11">
        <v>215000</v>
      </c>
      <c r="D1288" s="11">
        <v>215000</v>
      </c>
      <c r="E1288" s="12">
        <f t="shared" si="252"/>
        <v>0</v>
      </c>
      <c r="F1288" s="13">
        <v>215000</v>
      </c>
    </row>
    <row r="1289" spans="1:6">
      <c r="A1289" s="9" t="s">
        <v>1960</v>
      </c>
      <c r="B1289" s="10" t="s">
        <v>1961</v>
      </c>
      <c r="C1289" s="11">
        <v>285000</v>
      </c>
      <c r="D1289" s="11">
        <v>285000</v>
      </c>
      <c r="E1289" s="12">
        <f t="shared" si="252"/>
        <v>0</v>
      </c>
      <c r="F1289" s="13">
        <v>285000</v>
      </c>
    </row>
    <row r="1290" spans="1:6">
      <c r="A1290" s="9" t="s">
        <v>1962</v>
      </c>
      <c r="B1290" s="10" t="s">
        <v>1963</v>
      </c>
      <c r="C1290" s="11">
        <v>1120000</v>
      </c>
      <c r="D1290" s="11">
        <v>1014000</v>
      </c>
      <c r="E1290" s="12">
        <f t="shared" si="252"/>
        <v>106000</v>
      </c>
      <c r="F1290" s="13">
        <v>1017000</v>
      </c>
    </row>
    <row r="1291" spans="1:6">
      <c r="A1291" s="9" t="s">
        <v>1964</v>
      </c>
      <c r="B1291" s="10" t="s">
        <v>1965</v>
      </c>
      <c r="C1291" s="11">
        <v>70000</v>
      </c>
      <c r="D1291" s="11">
        <v>56000</v>
      </c>
      <c r="E1291" s="12">
        <f t="shared" si="252"/>
        <v>14000</v>
      </c>
      <c r="F1291" s="13">
        <v>56000</v>
      </c>
    </row>
    <row r="1292" spans="1:6">
      <c r="A1292" s="9" t="s">
        <v>1966</v>
      </c>
      <c r="B1292" s="10" t="s">
        <v>1967</v>
      </c>
      <c r="C1292" s="11">
        <v>164000</v>
      </c>
      <c r="D1292" s="11">
        <v>149000</v>
      </c>
      <c r="E1292" s="12">
        <f t="shared" si="252"/>
        <v>15000</v>
      </c>
      <c r="F1292" s="13">
        <v>149000</v>
      </c>
    </row>
    <row r="1293" spans="1:6">
      <c r="A1293" s="9" t="s">
        <v>1968</v>
      </c>
      <c r="B1293" s="10" t="s">
        <v>80</v>
      </c>
      <c r="C1293" s="11">
        <v>2000</v>
      </c>
      <c r="D1293" s="11">
        <v>2000</v>
      </c>
      <c r="E1293" s="12">
        <f t="shared" si="252"/>
        <v>0</v>
      </c>
      <c r="F1293" s="13">
        <v>2000</v>
      </c>
    </row>
    <row r="1294" spans="1:6">
      <c r="A1294" s="24" t="s">
        <v>1969</v>
      </c>
      <c r="B1294" s="25"/>
      <c r="C1294" s="14">
        <f>SUM(C1283:C1293)</f>
        <v>4626000</v>
      </c>
      <c r="D1294" s="14">
        <f t="shared" ref="D1294:F1294" si="253">SUM(D1283:D1293)</f>
        <v>4516000</v>
      </c>
      <c r="E1294" s="14">
        <f t="shared" si="253"/>
        <v>110000</v>
      </c>
      <c r="F1294" s="15">
        <f t="shared" si="253"/>
        <v>4443000</v>
      </c>
    </row>
    <row r="1295" spans="1:6">
      <c r="A1295" s="5" t="s">
        <v>1970</v>
      </c>
      <c r="B1295" s="6" t="s">
        <v>1971</v>
      </c>
      <c r="C1295" s="7"/>
      <c r="D1295" s="7"/>
      <c r="E1295" s="7"/>
      <c r="F1295" s="8"/>
    </row>
    <row r="1296" spans="1:6">
      <c r="A1296" s="9" t="s">
        <v>1972</v>
      </c>
      <c r="B1296" s="10" t="s">
        <v>1498</v>
      </c>
      <c r="C1296" s="11">
        <v>0</v>
      </c>
      <c r="D1296" s="11">
        <v>263000</v>
      </c>
      <c r="E1296" s="12">
        <f t="shared" ref="E1296:E1300" si="254">C1296-D1296</f>
        <v>-263000</v>
      </c>
      <c r="F1296" s="13">
        <v>255000</v>
      </c>
    </row>
    <row r="1297" spans="1:6">
      <c r="A1297" s="9" t="s">
        <v>1973</v>
      </c>
      <c r="B1297" s="10" t="s">
        <v>14</v>
      </c>
      <c r="C1297" s="11">
        <v>0</v>
      </c>
      <c r="D1297" s="11">
        <v>6000</v>
      </c>
      <c r="E1297" s="12">
        <f t="shared" si="254"/>
        <v>-6000</v>
      </c>
      <c r="F1297" s="13">
        <v>6000</v>
      </c>
    </row>
    <row r="1298" spans="1:6">
      <c r="A1298" s="9" t="s">
        <v>1974</v>
      </c>
      <c r="B1298" s="10" t="s">
        <v>1975</v>
      </c>
      <c r="C1298" s="11">
        <v>48001000</v>
      </c>
      <c r="D1298" s="11">
        <v>42986000</v>
      </c>
      <c r="E1298" s="12">
        <f t="shared" si="254"/>
        <v>5015000</v>
      </c>
      <c r="F1298" s="13">
        <v>40201000</v>
      </c>
    </row>
    <row r="1299" spans="1:6">
      <c r="A1299" s="9" t="s">
        <v>1976</v>
      </c>
      <c r="B1299" s="10" t="s">
        <v>30</v>
      </c>
      <c r="C1299" s="11">
        <v>10000</v>
      </c>
      <c r="D1299" s="11">
        <v>10000</v>
      </c>
      <c r="E1299" s="12">
        <f t="shared" si="254"/>
        <v>0</v>
      </c>
      <c r="F1299" s="13">
        <v>10000</v>
      </c>
    </row>
    <row r="1300" spans="1:6">
      <c r="A1300" s="9" t="s">
        <v>1977</v>
      </c>
      <c r="B1300" s="10" t="s">
        <v>1978</v>
      </c>
      <c r="C1300" s="11">
        <v>29169000</v>
      </c>
      <c r="D1300" s="11">
        <v>23987000</v>
      </c>
      <c r="E1300" s="12">
        <f t="shared" si="254"/>
        <v>5182000</v>
      </c>
      <c r="F1300" s="13">
        <v>22987000</v>
      </c>
    </row>
    <row r="1301" spans="1:6">
      <c r="A1301" s="24" t="s">
        <v>1979</v>
      </c>
      <c r="B1301" s="25"/>
      <c r="C1301" s="14">
        <f>SUM(C1296:C1300)</f>
        <v>77180000</v>
      </c>
      <c r="D1301" s="14">
        <f t="shared" ref="D1301:F1301" si="255">SUM(D1296:D1300)</f>
        <v>67252000</v>
      </c>
      <c r="E1301" s="14">
        <f t="shared" si="255"/>
        <v>9928000</v>
      </c>
      <c r="F1301" s="15">
        <f t="shared" si="255"/>
        <v>63459000</v>
      </c>
    </row>
    <row r="1302" spans="1:6">
      <c r="A1302" s="9" t="s">
        <v>1980</v>
      </c>
      <c r="B1302" s="10" t="s">
        <v>1981</v>
      </c>
      <c r="C1302" s="11">
        <v>4400000</v>
      </c>
      <c r="D1302" s="11">
        <v>4400000</v>
      </c>
      <c r="E1302" s="12">
        <f t="shared" ref="E1302" si="256">C1302-D1302</f>
        <v>0</v>
      </c>
      <c r="F1302" s="13">
        <v>3900000</v>
      </c>
    </row>
    <row r="1303" spans="1:6">
      <c r="A1303" s="24" t="s">
        <v>1982</v>
      </c>
      <c r="B1303" s="25"/>
      <c r="C1303" s="14">
        <f>SUM(C1302)</f>
        <v>4400000</v>
      </c>
      <c r="D1303" s="14">
        <f t="shared" ref="D1303:F1303" si="257">SUM(D1302)</f>
        <v>4400000</v>
      </c>
      <c r="E1303" s="14">
        <f t="shared" si="257"/>
        <v>0</v>
      </c>
      <c r="F1303" s="15">
        <f t="shared" si="257"/>
        <v>3900000</v>
      </c>
    </row>
    <row r="1304" spans="1:6">
      <c r="A1304" s="5" t="s">
        <v>1983</v>
      </c>
      <c r="B1304" s="6" t="s">
        <v>1984</v>
      </c>
      <c r="C1304" s="7"/>
      <c r="D1304" s="7"/>
      <c r="E1304" s="7"/>
      <c r="F1304" s="8"/>
    </row>
    <row r="1305" spans="1:6">
      <c r="A1305" s="9" t="s">
        <v>1985</v>
      </c>
      <c r="B1305" s="10" t="s">
        <v>161</v>
      </c>
      <c r="C1305" s="11">
        <v>29000</v>
      </c>
      <c r="D1305" s="11">
        <v>24000</v>
      </c>
      <c r="E1305" s="12">
        <f t="shared" ref="E1305:E1306" si="258">C1305-D1305</f>
        <v>5000</v>
      </c>
      <c r="F1305" s="13">
        <v>23000</v>
      </c>
    </row>
    <row r="1306" spans="1:6">
      <c r="A1306" s="9" t="s">
        <v>1986</v>
      </c>
      <c r="B1306" s="10" t="s">
        <v>1987</v>
      </c>
      <c r="C1306" s="11">
        <v>422000</v>
      </c>
      <c r="D1306" s="11">
        <v>382000</v>
      </c>
      <c r="E1306" s="12">
        <f t="shared" si="258"/>
        <v>40000</v>
      </c>
      <c r="F1306" s="13">
        <v>422000</v>
      </c>
    </row>
    <row r="1307" spans="1:6">
      <c r="A1307" s="24" t="s">
        <v>1988</v>
      </c>
      <c r="B1307" s="25"/>
      <c r="C1307" s="14">
        <f>SUM(C1305:C1306)</f>
        <v>451000</v>
      </c>
      <c r="D1307" s="14">
        <f t="shared" ref="D1307:F1307" si="259">SUM(D1305:D1306)</f>
        <v>406000</v>
      </c>
      <c r="E1307" s="14">
        <f t="shared" si="259"/>
        <v>45000</v>
      </c>
      <c r="F1307" s="15">
        <f t="shared" si="259"/>
        <v>445000</v>
      </c>
    </row>
    <row r="1308" spans="1:6">
      <c r="A1308" s="17"/>
      <c r="B1308" s="18" t="s">
        <v>286</v>
      </c>
      <c r="C1308" s="14">
        <f>C1307+C1303+C1301+C1294+C1281+C1278+C1273+C1258+C1248+C1239+C1223+C1221+C1203+C1201+C1185+C1183+C1167+C1165+C1147+C1145+C1128+C1126+C1109+C1107+C1093+C1077+C1075+C1059+C1057+C1038+C1036+C1018+C1003+C1001+C998+C995+C993+C975+C969+C949+C909+C903+C871+C850+C839+C834+C791</f>
        <v>880443000</v>
      </c>
      <c r="D1308" s="14">
        <f t="shared" ref="D1308:F1308" si="260">D1307+D1303+D1301+D1294+D1281+D1278+D1273+D1258+D1248+D1239+D1223+D1221+D1203+D1201+D1185+D1183+D1167+D1165+D1147+D1145+D1128+D1126+D1109+D1107+D1093+D1077+D1075+D1059+D1057+D1038+D1036+D1018+D1003+D1001+D998+D995+D993+D975+D969+D949+D909+D903+D871+D850+D839+D834+D791</f>
        <v>823686000</v>
      </c>
      <c r="E1308" s="14">
        <f t="shared" si="260"/>
        <v>56757000</v>
      </c>
      <c r="F1308" s="15">
        <f t="shared" si="260"/>
        <v>795656000</v>
      </c>
    </row>
    <row r="1309" spans="1:6">
      <c r="A1309" s="5" t="s">
        <v>1989</v>
      </c>
      <c r="B1309" s="6" t="s">
        <v>1990</v>
      </c>
      <c r="C1309" s="7"/>
      <c r="D1309" s="7"/>
      <c r="E1309" s="7"/>
      <c r="F1309" s="8"/>
    </row>
    <row r="1310" spans="1:6">
      <c r="A1310" s="9" t="s">
        <v>1991</v>
      </c>
      <c r="B1310" s="10" t="s">
        <v>1992</v>
      </c>
      <c r="C1310" s="11">
        <v>3900000</v>
      </c>
      <c r="D1310" s="11">
        <v>4500000</v>
      </c>
      <c r="E1310" s="12">
        <f t="shared" ref="E1310" si="261">C1310-D1310</f>
        <v>-600000</v>
      </c>
      <c r="F1310" s="13">
        <v>4500000</v>
      </c>
    </row>
    <row r="1311" spans="1:6">
      <c r="A1311" s="24" t="s">
        <v>1993</v>
      </c>
      <c r="B1311" s="25"/>
      <c r="C1311" s="14">
        <f>SUM(C1310)</f>
        <v>3900000</v>
      </c>
      <c r="D1311" s="14">
        <f t="shared" ref="D1311:F1311" si="262">SUM(D1310)</f>
        <v>4500000</v>
      </c>
      <c r="E1311" s="14">
        <f t="shared" si="262"/>
        <v>-600000</v>
      </c>
      <c r="F1311" s="15">
        <f t="shared" si="262"/>
        <v>4500000</v>
      </c>
    </row>
    <row r="1312" spans="1:6">
      <c r="A1312" s="5" t="s">
        <v>1994</v>
      </c>
      <c r="B1312" s="6" t="s">
        <v>1995</v>
      </c>
      <c r="C1312" s="7"/>
      <c r="D1312" s="7"/>
      <c r="E1312" s="7"/>
      <c r="F1312" s="8"/>
    </row>
    <row r="1313" spans="1:6">
      <c r="A1313" s="9" t="s">
        <v>1996</v>
      </c>
      <c r="B1313" s="10" t="s">
        <v>1997</v>
      </c>
      <c r="C1313" s="11">
        <v>4000000</v>
      </c>
      <c r="D1313" s="11">
        <v>4000000</v>
      </c>
      <c r="E1313" s="12">
        <f t="shared" ref="E1313:E1314" si="263">C1313-D1313</f>
        <v>0</v>
      </c>
      <c r="F1313" s="13">
        <v>3300000</v>
      </c>
    </row>
    <row r="1314" spans="1:6">
      <c r="A1314" s="9" t="s">
        <v>1998</v>
      </c>
      <c r="B1314" s="10" t="s">
        <v>1999</v>
      </c>
      <c r="C1314" s="11">
        <v>1350000</v>
      </c>
      <c r="D1314" s="11">
        <v>1350000</v>
      </c>
      <c r="E1314" s="12">
        <f t="shared" si="263"/>
        <v>0</v>
      </c>
      <c r="F1314" s="13">
        <v>1350000</v>
      </c>
    </row>
    <row r="1315" spans="1:6">
      <c r="A1315" s="24" t="s">
        <v>2000</v>
      </c>
      <c r="B1315" s="25"/>
      <c r="C1315" s="14">
        <f>SUM(C1313:C1314)</f>
        <v>5350000</v>
      </c>
      <c r="D1315" s="14">
        <f t="shared" ref="D1315:F1315" si="264">SUM(D1313:D1314)</f>
        <v>5350000</v>
      </c>
      <c r="E1315" s="14">
        <f t="shared" si="264"/>
        <v>0</v>
      </c>
      <c r="F1315" s="15">
        <f t="shared" si="264"/>
        <v>4650000</v>
      </c>
    </row>
    <row r="1316" spans="1:6">
      <c r="A1316" s="5" t="s">
        <v>2001</v>
      </c>
      <c r="B1316" s="6" t="s">
        <v>2002</v>
      </c>
      <c r="C1316" s="7"/>
      <c r="D1316" s="7"/>
      <c r="E1316" s="7"/>
      <c r="F1316" s="8"/>
    </row>
    <row r="1317" spans="1:6">
      <c r="A1317" s="9" t="s">
        <v>2003</v>
      </c>
      <c r="B1317" s="10" t="s">
        <v>2004</v>
      </c>
      <c r="C1317" s="11">
        <v>5500000</v>
      </c>
      <c r="D1317" s="11">
        <v>6350000</v>
      </c>
      <c r="E1317" s="12">
        <f t="shared" ref="E1317:E1318" si="265">C1317-D1317</f>
        <v>-850000</v>
      </c>
      <c r="F1317" s="13">
        <v>5500000</v>
      </c>
    </row>
    <row r="1318" spans="1:6">
      <c r="A1318" s="9" t="s">
        <v>2005</v>
      </c>
      <c r="B1318" s="10" t="s">
        <v>2006</v>
      </c>
      <c r="C1318" s="11">
        <v>0</v>
      </c>
      <c r="D1318" s="11">
        <v>150000</v>
      </c>
      <c r="E1318" s="12">
        <f t="shared" si="265"/>
        <v>-150000</v>
      </c>
      <c r="F1318" s="13">
        <v>150000</v>
      </c>
    </row>
    <row r="1319" spans="1:6">
      <c r="A1319" s="24" t="s">
        <v>2007</v>
      </c>
      <c r="B1319" s="25"/>
      <c r="C1319" s="14">
        <f>SUM(C1317:C1318)</f>
        <v>5500000</v>
      </c>
      <c r="D1319" s="14">
        <f t="shared" ref="D1319:F1319" si="266">SUM(D1317:D1318)</f>
        <v>6500000</v>
      </c>
      <c r="E1319" s="14">
        <f t="shared" si="266"/>
        <v>-1000000</v>
      </c>
      <c r="F1319" s="15">
        <f t="shared" si="266"/>
        <v>5650000</v>
      </c>
    </row>
    <row r="1320" spans="1:6">
      <c r="A1320" s="5" t="s">
        <v>2008</v>
      </c>
      <c r="B1320" s="6" t="s">
        <v>2009</v>
      </c>
      <c r="C1320" s="7"/>
      <c r="D1320" s="7"/>
      <c r="E1320" s="7"/>
      <c r="F1320" s="8"/>
    </row>
    <row r="1321" spans="1:6">
      <c r="A1321" s="9" t="s">
        <v>2010</v>
      </c>
      <c r="B1321" s="10" t="s">
        <v>2011</v>
      </c>
      <c r="C1321" s="11">
        <v>298000</v>
      </c>
      <c r="D1321" s="11">
        <v>239000</v>
      </c>
      <c r="E1321" s="12">
        <f t="shared" ref="E1321:E1329" si="267">C1321-D1321</f>
        <v>59000</v>
      </c>
      <c r="F1321" s="13">
        <v>278000</v>
      </c>
    </row>
    <row r="1322" spans="1:6">
      <c r="A1322" s="9" t="s">
        <v>2012</v>
      </c>
      <c r="B1322" s="10" t="s">
        <v>57</v>
      </c>
      <c r="C1322" s="11">
        <v>10000</v>
      </c>
      <c r="D1322" s="11">
        <v>9000</v>
      </c>
      <c r="E1322" s="12">
        <f t="shared" si="267"/>
        <v>1000</v>
      </c>
      <c r="F1322" s="13">
        <v>9000</v>
      </c>
    </row>
    <row r="1323" spans="1:6">
      <c r="A1323" s="9" t="s">
        <v>2013</v>
      </c>
      <c r="B1323" s="10" t="s">
        <v>14</v>
      </c>
      <c r="C1323" s="11">
        <v>7000</v>
      </c>
      <c r="D1323" s="11">
        <v>5000</v>
      </c>
      <c r="E1323" s="12">
        <f t="shared" si="267"/>
        <v>2000</v>
      </c>
      <c r="F1323" s="13">
        <v>5000</v>
      </c>
    </row>
    <row r="1324" spans="1:6">
      <c r="A1324" s="9" t="s">
        <v>2014</v>
      </c>
      <c r="B1324" s="10" t="s">
        <v>2015</v>
      </c>
      <c r="C1324" s="11">
        <v>33000</v>
      </c>
      <c r="D1324" s="11">
        <v>23000</v>
      </c>
      <c r="E1324" s="12">
        <f t="shared" si="267"/>
        <v>10000</v>
      </c>
      <c r="F1324" s="13">
        <v>23000</v>
      </c>
    </row>
    <row r="1325" spans="1:6">
      <c r="A1325" s="9" t="s">
        <v>2016</v>
      </c>
      <c r="B1325" s="10" t="s">
        <v>299</v>
      </c>
      <c r="C1325" s="11">
        <v>64000</v>
      </c>
      <c r="D1325" s="11">
        <v>48000</v>
      </c>
      <c r="E1325" s="12">
        <f t="shared" si="267"/>
        <v>16000</v>
      </c>
      <c r="F1325" s="13">
        <v>0</v>
      </c>
    </row>
    <row r="1326" spans="1:6">
      <c r="A1326" s="9" t="s">
        <v>2017</v>
      </c>
      <c r="B1326" s="10" t="s">
        <v>2018</v>
      </c>
      <c r="C1326" s="11">
        <v>1015000</v>
      </c>
      <c r="D1326" s="11">
        <v>1015000</v>
      </c>
      <c r="E1326" s="12">
        <f t="shared" si="267"/>
        <v>0</v>
      </c>
      <c r="F1326" s="13">
        <v>1015000</v>
      </c>
    </row>
    <row r="1327" spans="1:6">
      <c r="A1327" s="9" t="s">
        <v>2019</v>
      </c>
      <c r="B1327" s="10" t="s">
        <v>2020</v>
      </c>
      <c r="C1327" s="11">
        <v>1015000</v>
      </c>
      <c r="D1327" s="11">
        <v>398000</v>
      </c>
      <c r="E1327" s="12">
        <f t="shared" si="267"/>
        <v>617000</v>
      </c>
      <c r="F1327" s="13">
        <v>1015000</v>
      </c>
    </row>
    <row r="1328" spans="1:6">
      <c r="A1328" s="9" t="s">
        <v>2021</v>
      </c>
      <c r="B1328" s="10" t="s">
        <v>2022</v>
      </c>
      <c r="C1328" s="11">
        <v>1015000</v>
      </c>
      <c r="D1328" s="11">
        <v>1015000</v>
      </c>
      <c r="E1328" s="12">
        <f t="shared" si="267"/>
        <v>0</v>
      </c>
      <c r="F1328" s="13">
        <v>1015000</v>
      </c>
    </row>
    <row r="1329" spans="1:6">
      <c r="A1329" s="9" t="s">
        <v>2023</v>
      </c>
      <c r="B1329" s="10" t="s">
        <v>2024</v>
      </c>
      <c r="C1329" s="11">
        <v>450000</v>
      </c>
      <c r="D1329" s="11">
        <v>682000</v>
      </c>
      <c r="E1329" s="12">
        <f t="shared" si="267"/>
        <v>-232000</v>
      </c>
      <c r="F1329" s="13">
        <v>300000</v>
      </c>
    </row>
    <row r="1330" spans="1:6">
      <c r="A1330" s="24" t="s">
        <v>2025</v>
      </c>
      <c r="B1330" s="25"/>
      <c r="C1330" s="14">
        <f>SUM(C1321:C1329)</f>
        <v>3907000</v>
      </c>
      <c r="D1330" s="14">
        <f t="shared" ref="D1330:F1330" si="268">SUM(D1321:D1329)</f>
        <v>3434000</v>
      </c>
      <c r="E1330" s="14">
        <f t="shared" si="268"/>
        <v>473000</v>
      </c>
      <c r="F1330" s="15">
        <f t="shared" si="268"/>
        <v>3660000</v>
      </c>
    </row>
    <row r="1331" spans="1:6">
      <c r="A1331" s="9" t="s">
        <v>2026</v>
      </c>
      <c r="B1331" s="10" t="s">
        <v>2027</v>
      </c>
      <c r="C1331" s="11">
        <v>411000</v>
      </c>
      <c r="D1331" s="11">
        <v>520000</v>
      </c>
      <c r="E1331" s="12">
        <f t="shared" ref="E1331:E1334" si="269">C1331-D1331</f>
        <v>-109000</v>
      </c>
      <c r="F1331" s="13">
        <v>504000</v>
      </c>
    </row>
    <row r="1332" spans="1:6">
      <c r="A1332" s="9" t="s">
        <v>2028</v>
      </c>
      <c r="B1332" s="10" t="s">
        <v>12</v>
      </c>
      <c r="C1332" s="11">
        <v>40000</v>
      </c>
      <c r="D1332" s="11">
        <v>36000</v>
      </c>
      <c r="E1332" s="12">
        <f t="shared" si="269"/>
        <v>4000</v>
      </c>
      <c r="F1332" s="13">
        <v>36000</v>
      </c>
    </row>
    <row r="1333" spans="1:6">
      <c r="A1333" s="9" t="s">
        <v>2029</v>
      </c>
      <c r="B1333" s="10" t="s">
        <v>575</v>
      </c>
      <c r="C1333" s="11">
        <v>49000</v>
      </c>
      <c r="D1333" s="11">
        <v>54000</v>
      </c>
      <c r="E1333" s="12">
        <f t="shared" si="269"/>
        <v>-5000</v>
      </c>
      <c r="F1333" s="13">
        <v>54000</v>
      </c>
    </row>
    <row r="1334" spans="1:6">
      <c r="A1334" s="9" t="s">
        <v>2030</v>
      </c>
      <c r="B1334" s="10" t="s">
        <v>2027</v>
      </c>
      <c r="C1334" s="11">
        <v>65000</v>
      </c>
      <c r="D1334" s="11">
        <v>81000</v>
      </c>
      <c r="E1334" s="12">
        <f t="shared" si="269"/>
        <v>-16000</v>
      </c>
      <c r="F1334" s="13">
        <v>81000</v>
      </c>
    </row>
    <row r="1335" spans="1:6">
      <c r="A1335" s="24" t="s">
        <v>2031</v>
      </c>
      <c r="B1335" s="25"/>
      <c r="C1335" s="14">
        <f>SUM(C1331:C1334)</f>
        <v>565000</v>
      </c>
      <c r="D1335" s="14">
        <f t="shared" ref="D1335:F1335" si="270">SUM(D1331:D1334)</f>
        <v>691000</v>
      </c>
      <c r="E1335" s="14">
        <f t="shared" si="270"/>
        <v>-126000</v>
      </c>
      <c r="F1335" s="15">
        <f t="shared" si="270"/>
        <v>675000</v>
      </c>
    </row>
    <row r="1336" spans="1:6">
      <c r="A1336" s="5" t="s">
        <v>2032</v>
      </c>
      <c r="B1336" s="6" t="s">
        <v>2033</v>
      </c>
      <c r="C1336" s="7"/>
      <c r="D1336" s="7"/>
      <c r="E1336" s="7"/>
      <c r="F1336" s="8"/>
    </row>
    <row r="1337" spans="1:6">
      <c r="A1337" s="9" t="s">
        <v>2034</v>
      </c>
      <c r="B1337" s="10" t="s">
        <v>2035</v>
      </c>
      <c r="C1337" s="11">
        <v>2715000</v>
      </c>
      <c r="D1337" s="11">
        <v>2457000</v>
      </c>
      <c r="E1337" s="12">
        <f t="shared" ref="E1337:E1357" si="271">C1337-D1337</f>
        <v>258000</v>
      </c>
      <c r="F1337" s="13">
        <v>2342000</v>
      </c>
    </row>
    <row r="1338" spans="1:6">
      <c r="A1338" s="9" t="s">
        <v>2036</v>
      </c>
      <c r="B1338" s="10" t="s">
        <v>12</v>
      </c>
      <c r="C1338" s="11">
        <v>108000</v>
      </c>
      <c r="D1338" s="11">
        <v>97000</v>
      </c>
      <c r="E1338" s="12">
        <f t="shared" si="271"/>
        <v>11000</v>
      </c>
      <c r="F1338" s="13">
        <v>97000</v>
      </c>
    </row>
    <row r="1339" spans="1:6">
      <c r="A1339" s="9" t="s">
        <v>2037</v>
      </c>
      <c r="B1339" s="10" t="s">
        <v>14</v>
      </c>
      <c r="C1339" s="11">
        <v>149000</v>
      </c>
      <c r="D1339" s="11">
        <v>95000</v>
      </c>
      <c r="E1339" s="12">
        <f t="shared" si="271"/>
        <v>54000</v>
      </c>
      <c r="F1339" s="13">
        <v>95000</v>
      </c>
    </row>
    <row r="1340" spans="1:6">
      <c r="A1340" s="9" t="s">
        <v>2038</v>
      </c>
      <c r="B1340" s="10" t="s">
        <v>99</v>
      </c>
      <c r="C1340" s="11">
        <v>0</v>
      </c>
      <c r="D1340" s="11">
        <v>1000</v>
      </c>
      <c r="E1340" s="12">
        <f t="shared" si="271"/>
        <v>-1000</v>
      </c>
      <c r="F1340" s="13">
        <v>1000</v>
      </c>
    </row>
    <row r="1341" spans="1:6">
      <c r="A1341" s="9" t="s">
        <v>2039</v>
      </c>
      <c r="B1341" s="10" t="s">
        <v>16</v>
      </c>
      <c r="C1341" s="11">
        <v>4000</v>
      </c>
      <c r="D1341" s="11">
        <v>4000</v>
      </c>
      <c r="E1341" s="12">
        <f t="shared" si="271"/>
        <v>0</v>
      </c>
      <c r="F1341" s="13">
        <v>4000</v>
      </c>
    </row>
    <row r="1342" spans="1:6">
      <c r="A1342" s="9" t="s">
        <v>2040</v>
      </c>
      <c r="B1342" s="10" t="s">
        <v>18</v>
      </c>
      <c r="C1342" s="11">
        <v>301000</v>
      </c>
      <c r="D1342" s="11">
        <v>277000</v>
      </c>
      <c r="E1342" s="12">
        <f t="shared" si="271"/>
        <v>24000</v>
      </c>
      <c r="F1342" s="13">
        <v>277000</v>
      </c>
    </row>
    <row r="1343" spans="1:6">
      <c r="A1343" s="9" t="s">
        <v>2041</v>
      </c>
      <c r="B1343" s="10" t="s">
        <v>2042</v>
      </c>
      <c r="C1343" s="11">
        <v>54000</v>
      </c>
      <c r="D1343" s="11">
        <v>49000</v>
      </c>
      <c r="E1343" s="12">
        <f t="shared" si="271"/>
        <v>5000</v>
      </c>
      <c r="F1343" s="13">
        <v>49000</v>
      </c>
    </row>
    <row r="1344" spans="1:6">
      <c r="A1344" s="9" t="s">
        <v>2043</v>
      </c>
      <c r="B1344" s="10" t="s">
        <v>2044</v>
      </c>
      <c r="C1344" s="11">
        <v>20000</v>
      </c>
      <c r="D1344" s="11">
        <v>20000</v>
      </c>
      <c r="E1344" s="12">
        <f t="shared" si="271"/>
        <v>0</v>
      </c>
      <c r="F1344" s="13">
        <v>20000</v>
      </c>
    </row>
    <row r="1345" spans="1:6">
      <c r="A1345" s="9" t="s">
        <v>2045</v>
      </c>
      <c r="B1345" s="10" t="s">
        <v>2046</v>
      </c>
      <c r="C1345" s="11">
        <v>35000</v>
      </c>
      <c r="D1345" s="11">
        <v>0</v>
      </c>
      <c r="E1345" s="12">
        <f t="shared" si="271"/>
        <v>35000</v>
      </c>
      <c r="F1345" s="13">
        <v>0</v>
      </c>
    </row>
    <row r="1346" spans="1:6">
      <c r="A1346" s="9" t="s">
        <v>2047</v>
      </c>
      <c r="B1346" s="10" t="s">
        <v>2048</v>
      </c>
      <c r="C1346" s="11">
        <v>20000</v>
      </c>
      <c r="D1346" s="11">
        <v>0</v>
      </c>
      <c r="E1346" s="12">
        <f t="shared" si="271"/>
        <v>20000</v>
      </c>
      <c r="F1346" s="13">
        <v>0</v>
      </c>
    </row>
    <row r="1347" spans="1:6">
      <c r="A1347" s="9" t="s">
        <v>2049</v>
      </c>
      <c r="B1347" s="10" t="s">
        <v>904</v>
      </c>
      <c r="C1347" s="11">
        <v>1000</v>
      </c>
      <c r="D1347" s="11">
        <v>1000</v>
      </c>
      <c r="E1347" s="12">
        <f t="shared" si="271"/>
        <v>0</v>
      </c>
      <c r="F1347" s="13">
        <v>1000</v>
      </c>
    </row>
    <row r="1348" spans="1:6">
      <c r="A1348" s="9" t="s">
        <v>2050</v>
      </c>
      <c r="B1348" s="10" t="s">
        <v>71</v>
      </c>
      <c r="C1348" s="11">
        <v>12000</v>
      </c>
      <c r="D1348" s="11">
        <v>4000</v>
      </c>
      <c r="E1348" s="12">
        <f t="shared" si="271"/>
        <v>8000</v>
      </c>
      <c r="F1348" s="13">
        <v>4000</v>
      </c>
    </row>
    <row r="1349" spans="1:6">
      <c r="A1349" s="9" t="s">
        <v>2051</v>
      </c>
      <c r="B1349" s="10" t="s">
        <v>2052</v>
      </c>
      <c r="C1349" s="11">
        <v>32000</v>
      </c>
      <c r="D1349" s="11">
        <v>20000</v>
      </c>
      <c r="E1349" s="12">
        <f t="shared" si="271"/>
        <v>12000</v>
      </c>
      <c r="F1349" s="13">
        <v>20000</v>
      </c>
    </row>
    <row r="1350" spans="1:6">
      <c r="A1350" s="9" t="s">
        <v>2053</v>
      </c>
      <c r="B1350" s="10" t="s">
        <v>2054</v>
      </c>
      <c r="C1350" s="11">
        <v>10000</v>
      </c>
      <c r="D1350" s="11">
        <v>8000</v>
      </c>
      <c r="E1350" s="12">
        <f t="shared" si="271"/>
        <v>2000</v>
      </c>
      <c r="F1350" s="13">
        <v>8000</v>
      </c>
    </row>
    <row r="1351" spans="1:6">
      <c r="A1351" s="9" t="s">
        <v>2055</v>
      </c>
      <c r="B1351" s="10" t="s">
        <v>2056</v>
      </c>
      <c r="C1351" s="11">
        <v>19000</v>
      </c>
      <c r="D1351" s="11">
        <v>7000</v>
      </c>
      <c r="E1351" s="12">
        <f t="shared" si="271"/>
        <v>12000</v>
      </c>
      <c r="F1351" s="13">
        <v>7000</v>
      </c>
    </row>
    <row r="1352" spans="1:6">
      <c r="A1352" s="9" t="s">
        <v>2057</v>
      </c>
      <c r="B1352" s="10" t="s">
        <v>30</v>
      </c>
      <c r="C1352" s="11">
        <v>48000</v>
      </c>
      <c r="D1352" s="11">
        <v>54000</v>
      </c>
      <c r="E1352" s="12">
        <f t="shared" si="271"/>
        <v>-6000</v>
      </c>
      <c r="F1352" s="13">
        <v>18000</v>
      </c>
    </row>
    <row r="1353" spans="1:6">
      <c r="A1353" s="9" t="s">
        <v>2058</v>
      </c>
      <c r="B1353" s="10" t="s">
        <v>2059</v>
      </c>
      <c r="C1353" s="11">
        <v>450000</v>
      </c>
      <c r="D1353" s="11">
        <v>3482000</v>
      </c>
      <c r="E1353" s="12">
        <f t="shared" si="271"/>
        <v>-3032000</v>
      </c>
      <c r="F1353" s="13">
        <v>2098000</v>
      </c>
    </row>
    <row r="1354" spans="1:6">
      <c r="A1354" s="9" t="s">
        <v>2060</v>
      </c>
      <c r="B1354" s="10" t="s">
        <v>2061</v>
      </c>
      <c r="C1354" s="11">
        <v>1741000</v>
      </c>
      <c r="D1354" s="11">
        <v>0</v>
      </c>
      <c r="E1354" s="12">
        <f t="shared" si="271"/>
        <v>1741000</v>
      </c>
      <c r="F1354" s="13">
        <v>0</v>
      </c>
    </row>
    <row r="1355" spans="1:6">
      <c r="A1355" s="9" t="s">
        <v>2062</v>
      </c>
      <c r="B1355" s="10" t="s">
        <v>2063</v>
      </c>
      <c r="C1355" s="11">
        <v>177000</v>
      </c>
      <c r="D1355" s="11">
        <v>0</v>
      </c>
      <c r="E1355" s="12">
        <f t="shared" si="271"/>
        <v>177000</v>
      </c>
      <c r="F1355" s="13">
        <v>0</v>
      </c>
    </row>
    <row r="1356" spans="1:6">
      <c r="A1356" s="9" t="s">
        <v>2064</v>
      </c>
      <c r="B1356" s="10" t="s">
        <v>2065</v>
      </c>
      <c r="C1356" s="11">
        <v>296000</v>
      </c>
      <c r="D1356" s="11">
        <v>125000</v>
      </c>
      <c r="E1356" s="12">
        <f t="shared" si="271"/>
        <v>171000</v>
      </c>
      <c r="F1356" s="13">
        <v>125000</v>
      </c>
    </row>
    <row r="1357" spans="1:6">
      <c r="A1357" s="9" t="s">
        <v>2066</v>
      </c>
      <c r="B1357" s="10" t="s">
        <v>2067</v>
      </c>
      <c r="C1357" s="11">
        <v>3000000</v>
      </c>
      <c r="D1357" s="11">
        <v>1900000</v>
      </c>
      <c r="E1357" s="12">
        <f t="shared" si="271"/>
        <v>1100000</v>
      </c>
      <c r="F1357" s="13">
        <v>2000000</v>
      </c>
    </row>
    <row r="1358" spans="1:6">
      <c r="A1358" s="24" t="s">
        <v>2068</v>
      </c>
      <c r="B1358" s="25"/>
      <c r="C1358" s="14">
        <f>SUM(C1337:C1357)</f>
        <v>9192000</v>
      </c>
      <c r="D1358" s="14">
        <f t="shared" ref="D1358:F1358" si="272">SUM(D1337:D1357)</f>
        <v>8601000</v>
      </c>
      <c r="E1358" s="14">
        <f t="shared" si="272"/>
        <v>591000</v>
      </c>
      <c r="F1358" s="15">
        <f t="shared" si="272"/>
        <v>7166000</v>
      </c>
    </row>
    <row r="1359" spans="1:6">
      <c r="A1359" s="5" t="s">
        <v>2069</v>
      </c>
      <c r="B1359" s="6" t="s">
        <v>2070</v>
      </c>
      <c r="C1359" s="7"/>
      <c r="D1359" s="7"/>
      <c r="E1359" s="7"/>
      <c r="F1359" s="8"/>
    </row>
    <row r="1360" spans="1:6">
      <c r="A1360" s="9" t="s">
        <v>2071</v>
      </c>
      <c r="B1360" s="10" t="s">
        <v>2035</v>
      </c>
      <c r="C1360" s="11">
        <v>5278000</v>
      </c>
      <c r="D1360" s="11">
        <v>5753000</v>
      </c>
      <c r="E1360" s="12">
        <f t="shared" ref="E1360:E1369" si="273">C1360-D1360</f>
        <v>-475000</v>
      </c>
      <c r="F1360" s="13">
        <v>5372000</v>
      </c>
    </row>
    <row r="1361" spans="1:6">
      <c r="A1361" s="9" t="s">
        <v>2072</v>
      </c>
      <c r="B1361" s="10" t="s">
        <v>12</v>
      </c>
      <c r="C1361" s="11">
        <v>283000</v>
      </c>
      <c r="D1361" s="11">
        <v>254000</v>
      </c>
      <c r="E1361" s="12">
        <f t="shared" si="273"/>
        <v>29000</v>
      </c>
      <c r="F1361" s="13">
        <v>254000</v>
      </c>
    </row>
    <row r="1362" spans="1:6">
      <c r="A1362" s="9" t="s">
        <v>2073</v>
      </c>
      <c r="B1362" s="10" t="s">
        <v>14</v>
      </c>
      <c r="C1362" s="11">
        <v>248000</v>
      </c>
      <c r="D1362" s="11">
        <v>240000</v>
      </c>
      <c r="E1362" s="12">
        <f t="shared" si="273"/>
        <v>8000</v>
      </c>
      <c r="F1362" s="13">
        <v>240000</v>
      </c>
    </row>
    <row r="1363" spans="1:6">
      <c r="A1363" s="9" t="s">
        <v>2074</v>
      </c>
      <c r="B1363" s="10" t="s">
        <v>99</v>
      </c>
      <c r="C1363" s="11">
        <v>13000</v>
      </c>
      <c r="D1363" s="11">
        <v>13000</v>
      </c>
      <c r="E1363" s="12">
        <f t="shared" si="273"/>
        <v>0</v>
      </c>
      <c r="F1363" s="13">
        <v>13000</v>
      </c>
    </row>
    <row r="1364" spans="1:6">
      <c r="A1364" s="9" t="s">
        <v>2075</v>
      </c>
      <c r="B1364" s="10" t="s">
        <v>16</v>
      </c>
      <c r="C1364" s="11">
        <v>38000</v>
      </c>
      <c r="D1364" s="11">
        <v>45000</v>
      </c>
      <c r="E1364" s="12">
        <f t="shared" si="273"/>
        <v>-7000</v>
      </c>
      <c r="F1364" s="13">
        <v>45000</v>
      </c>
    </row>
    <row r="1365" spans="1:6">
      <c r="A1365" s="9" t="s">
        <v>2076</v>
      </c>
      <c r="B1365" s="10" t="s">
        <v>18</v>
      </c>
      <c r="C1365" s="11">
        <v>681000</v>
      </c>
      <c r="D1365" s="11">
        <v>674000</v>
      </c>
      <c r="E1365" s="12">
        <f t="shared" si="273"/>
        <v>7000</v>
      </c>
      <c r="F1365" s="13">
        <v>674000</v>
      </c>
    </row>
    <row r="1366" spans="1:6">
      <c r="A1366" s="9" t="s">
        <v>2077</v>
      </c>
      <c r="B1366" s="10" t="s">
        <v>402</v>
      </c>
      <c r="C1366" s="11">
        <v>240000</v>
      </c>
      <c r="D1366" s="11">
        <v>240000</v>
      </c>
      <c r="E1366" s="12">
        <f t="shared" si="273"/>
        <v>0</v>
      </c>
      <c r="F1366" s="13">
        <v>240000</v>
      </c>
    </row>
    <row r="1367" spans="1:6">
      <c r="A1367" s="9" t="s">
        <v>2078</v>
      </c>
      <c r="B1367" s="10" t="s">
        <v>67</v>
      </c>
      <c r="C1367" s="11">
        <v>65000</v>
      </c>
      <c r="D1367" s="11">
        <v>65000</v>
      </c>
      <c r="E1367" s="12">
        <f t="shared" si="273"/>
        <v>0</v>
      </c>
      <c r="F1367" s="13">
        <v>65000</v>
      </c>
    </row>
    <row r="1368" spans="1:6">
      <c r="A1368" s="9" t="s">
        <v>2079</v>
      </c>
      <c r="B1368" s="10" t="s">
        <v>904</v>
      </c>
      <c r="C1368" s="11">
        <v>6000</v>
      </c>
      <c r="D1368" s="11">
        <v>6000</v>
      </c>
      <c r="E1368" s="12">
        <f t="shared" si="273"/>
        <v>0</v>
      </c>
      <c r="F1368" s="13">
        <v>6000</v>
      </c>
    </row>
    <row r="1369" spans="1:6">
      <c r="A1369" s="9" t="s">
        <v>2080</v>
      </c>
      <c r="B1369" s="10" t="s">
        <v>78</v>
      </c>
      <c r="C1369" s="11">
        <v>13000</v>
      </c>
      <c r="D1369" s="11">
        <v>13000</v>
      </c>
      <c r="E1369" s="12">
        <f t="shared" si="273"/>
        <v>0</v>
      </c>
      <c r="F1369" s="13">
        <v>13000</v>
      </c>
    </row>
    <row r="1370" spans="1:6">
      <c r="A1370" s="24" t="s">
        <v>2081</v>
      </c>
      <c r="B1370" s="25"/>
      <c r="C1370" s="14">
        <f>SUM(C1360:C1369)</f>
        <v>6865000</v>
      </c>
      <c r="D1370" s="14">
        <f t="shared" ref="D1370:F1370" si="274">SUM(D1360:D1369)</f>
        <v>7303000</v>
      </c>
      <c r="E1370" s="14">
        <f t="shared" si="274"/>
        <v>-438000</v>
      </c>
      <c r="F1370" s="15">
        <f t="shared" si="274"/>
        <v>6922000</v>
      </c>
    </row>
    <row r="1371" spans="1:6">
      <c r="A1371" s="5" t="s">
        <v>2082</v>
      </c>
      <c r="B1371" s="6" t="s">
        <v>2083</v>
      </c>
      <c r="C1371" s="7"/>
      <c r="D1371" s="7"/>
      <c r="E1371" s="7"/>
      <c r="F1371" s="8"/>
    </row>
    <row r="1372" spans="1:6">
      <c r="A1372" s="9" t="s">
        <v>2084</v>
      </c>
      <c r="B1372" s="10" t="s">
        <v>2085</v>
      </c>
      <c r="C1372" s="11">
        <v>210000</v>
      </c>
      <c r="D1372" s="11">
        <v>185000</v>
      </c>
      <c r="E1372" s="12">
        <f t="shared" ref="E1372:E1380" si="275">C1372-D1372</f>
        <v>25000</v>
      </c>
      <c r="F1372" s="13">
        <v>210000</v>
      </c>
    </row>
    <row r="1373" spans="1:6">
      <c r="A1373" s="9" t="s">
        <v>2086</v>
      </c>
      <c r="B1373" s="10" t="s">
        <v>2087</v>
      </c>
      <c r="C1373" s="11">
        <v>70000</v>
      </c>
      <c r="D1373" s="11">
        <v>98000</v>
      </c>
      <c r="E1373" s="12">
        <f t="shared" si="275"/>
        <v>-28000</v>
      </c>
      <c r="F1373" s="13">
        <v>70000</v>
      </c>
    </row>
    <row r="1374" spans="1:6">
      <c r="A1374" s="9" t="s">
        <v>2088</v>
      </c>
      <c r="B1374" s="10" t="s">
        <v>2089</v>
      </c>
      <c r="C1374" s="11">
        <v>1073000</v>
      </c>
      <c r="D1374" s="11">
        <v>823000</v>
      </c>
      <c r="E1374" s="12">
        <f t="shared" si="275"/>
        <v>250000</v>
      </c>
      <c r="F1374" s="13">
        <v>868000</v>
      </c>
    </row>
    <row r="1375" spans="1:6">
      <c r="A1375" s="9" t="s">
        <v>2090</v>
      </c>
      <c r="B1375" s="10" t="s">
        <v>2091</v>
      </c>
      <c r="C1375" s="11">
        <v>30000</v>
      </c>
      <c r="D1375" s="11">
        <v>30000</v>
      </c>
      <c r="E1375" s="12">
        <f t="shared" si="275"/>
        <v>0</v>
      </c>
      <c r="F1375" s="13">
        <v>30000</v>
      </c>
    </row>
    <row r="1376" spans="1:6">
      <c r="A1376" s="9" t="s">
        <v>2092</v>
      </c>
      <c r="B1376" s="10" t="s">
        <v>2093</v>
      </c>
      <c r="C1376" s="11">
        <v>1431000</v>
      </c>
      <c r="D1376" s="11">
        <v>1573000</v>
      </c>
      <c r="E1376" s="12">
        <f t="shared" si="275"/>
        <v>-142000</v>
      </c>
      <c r="F1376" s="13">
        <v>1266000</v>
      </c>
    </row>
    <row r="1377" spans="1:6">
      <c r="A1377" s="9" t="s">
        <v>2094</v>
      </c>
      <c r="B1377" s="10" t="s">
        <v>2095</v>
      </c>
      <c r="C1377" s="11">
        <v>380000</v>
      </c>
      <c r="D1377" s="11">
        <v>380000</v>
      </c>
      <c r="E1377" s="12">
        <f t="shared" si="275"/>
        <v>0</v>
      </c>
      <c r="F1377" s="13">
        <v>380000</v>
      </c>
    </row>
    <row r="1378" spans="1:6">
      <c r="A1378" s="9" t="s">
        <v>2096</v>
      </c>
      <c r="B1378" s="10" t="s">
        <v>2097</v>
      </c>
      <c r="C1378" s="11">
        <v>575000</v>
      </c>
      <c r="D1378" s="11">
        <v>575000</v>
      </c>
      <c r="E1378" s="12">
        <f t="shared" si="275"/>
        <v>0</v>
      </c>
      <c r="F1378" s="13">
        <v>553000</v>
      </c>
    </row>
    <row r="1379" spans="1:6">
      <c r="A1379" s="9" t="s">
        <v>2098</v>
      </c>
      <c r="B1379" s="10" t="s">
        <v>2099</v>
      </c>
      <c r="C1379" s="11">
        <v>1653000</v>
      </c>
      <c r="D1379" s="11">
        <v>1511000</v>
      </c>
      <c r="E1379" s="12">
        <f t="shared" si="275"/>
        <v>142000</v>
      </c>
      <c r="F1379" s="13">
        <v>1511000</v>
      </c>
    </row>
    <row r="1380" spans="1:6">
      <c r="A1380" s="9" t="s">
        <v>2100</v>
      </c>
      <c r="B1380" s="10" t="s">
        <v>2101</v>
      </c>
      <c r="C1380" s="11">
        <v>495000</v>
      </c>
      <c r="D1380" s="11">
        <v>1664000</v>
      </c>
      <c r="E1380" s="12">
        <f t="shared" si="275"/>
        <v>-1169000</v>
      </c>
      <c r="F1380" s="13">
        <v>377000</v>
      </c>
    </row>
    <row r="1381" spans="1:6">
      <c r="A1381" s="24" t="s">
        <v>2102</v>
      </c>
      <c r="B1381" s="25"/>
      <c r="C1381" s="14">
        <f>SUM(C1372:C1380)</f>
        <v>5917000</v>
      </c>
      <c r="D1381" s="14">
        <f t="shared" ref="D1381:F1381" si="276">SUM(D1372:D1380)</f>
        <v>6839000</v>
      </c>
      <c r="E1381" s="14">
        <f t="shared" si="276"/>
        <v>-922000</v>
      </c>
      <c r="F1381" s="15">
        <f t="shared" si="276"/>
        <v>5265000</v>
      </c>
    </row>
    <row r="1382" spans="1:6">
      <c r="A1382" s="5" t="s">
        <v>2103</v>
      </c>
      <c r="B1382" s="6" t="s">
        <v>2104</v>
      </c>
      <c r="C1382" s="7"/>
      <c r="D1382" s="7"/>
      <c r="E1382" s="7"/>
      <c r="F1382" s="8"/>
    </row>
    <row r="1383" spans="1:6">
      <c r="A1383" s="9" t="s">
        <v>2105</v>
      </c>
      <c r="B1383" s="10" t="s">
        <v>2106</v>
      </c>
      <c r="C1383" s="11">
        <v>100000</v>
      </c>
      <c r="D1383" s="11">
        <v>70000</v>
      </c>
      <c r="E1383" s="12">
        <f t="shared" ref="E1383:E1386" si="277">C1383-D1383</f>
        <v>30000</v>
      </c>
      <c r="F1383" s="13">
        <v>70000</v>
      </c>
    </row>
    <row r="1384" spans="1:6">
      <c r="A1384" s="9" t="s">
        <v>2107</v>
      </c>
      <c r="B1384" s="10" t="s">
        <v>2108</v>
      </c>
      <c r="C1384" s="11">
        <v>504000</v>
      </c>
      <c r="D1384" s="11">
        <v>480000</v>
      </c>
      <c r="E1384" s="12">
        <f t="shared" si="277"/>
        <v>24000</v>
      </c>
      <c r="F1384" s="13">
        <v>480000</v>
      </c>
    </row>
    <row r="1385" spans="1:6">
      <c r="A1385" s="9" t="s">
        <v>2109</v>
      </c>
      <c r="B1385" s="10" t="s">
        <v>2110</v>
      </c>
      <c r="C1385" s="11">
        <v>2020000</v>
      </c>
      <c r="D1385" s="11">
        <v>1950000</v>
      </c>
      <c r="E1385" s="12">
        <f t="shared" si="277"/>
        <v>70000</v>
      </c>
      <c r="F1385" s="13">
        <v>1950000</v>
      </c>
    </row>
    <row r="1386" spans="1:6">
      <c r="A1386" s="9" t="s">
        <v>2111</v>
      </c>
      <c r="B1386" s="10" t="s">
        <v>2112</v>
      </c>
      <c r="C1386" s="11">
        <v>187000</v>
      </c>
      <c r="D1386" s="11">
        <v>117000</v>
      </c>
      <c r="E1386" s="12">
        <f t="shared" si="277"/>
        <v>70000</v>
      </c>
      <c r="F1386" s="13">
        <v>117000</v>
      </c>
    </row>
    <row r="1387" spans="1:6">
      <c r="A1387" s="24" t="s">
        <v>2113</v>
      </c>
      <c r="B1387" s="25"/>
      <c r="C1387" s="14">
        <f>SUM(C1383:C1386)</f>
        <v>2811000</v>
      </c>
      <c r="D1387" s="14">
        <f t="shared" ref="D1387:F1387" si="278">SUM(D1383:D1386)</f>
        <v>2617000</v>
      </c>
      <c r="E1387" s="14">
        <f t="shared" si="278"/>
        <v>194000</v>
      </c>
      <c r="F1387" s="15">
        <f t="shared" si="278"/>
        <v>2617000</v>
      </c>
    </row>
    <row r="1388" spans="1:6">
      <c r="A1388" s="9" t="s">
        <v>2114</v>
      </c>
      <c r="B1388" s="10" t="s">
        <v>2115</v>
      </c>
      <c r="C1388" s="11">
        <v>13580000</v>
      </c>
      <c r="D1388" s="11">
        <v>12580000</v>
      </c>
      <c r="E1388" s="12">
        <f t="shared" ref="E1388:E1389" si="279">C1388-D1388</f>
        <v>1000000</v>
      </c>
      <c r="F1388" s="13">
        <v>12580000</v>
      </c>
    </row>
    <row r="1389" spans="1:6">
      <c r="A1389" s="9" t="s">
        <v>2116</v>
      </c>
      <c r="B1389" s="10" t="s">
        <v>2117</v>
      </c>
      <c r="C1389" s="11">
        <v>3000000</v>
      </c>
      <c r="D1389" s="11">
        <v>2942000</v>
      </c>
      <c r="E1389" s="12">
        <f t="shared" si="279"/>
        <v>58000</v>
      </c>
      <c r="F1389" s="13">
        <v>2400000</v>
      </c>
    </row>
    <row r="1390" spans="1:6">
      <c r="A1390" s="24" t="s">
        <v>2118</v>
      </c>
      <c r="B1390" s="25"/>
      <c r="C1390" s="14">
        <f>SUM(C1388:C1389)</f>
        <v>16580000</v>
      </c>
      <c r="D1390" s="14">
        <f t="shared" ref="D1390:F1390" si="280">SUM(D1388:D1389)</f>
        <v>15522000</v>
      </c>
      <c r="E1390" s="14">
        <f t="shared" si="280"/>
        <v>1058000</v>
      </c>
      <c r="F1390" s="15">
        <f t="shared" si="280"/>
        <v>14980000</v>
      </c>
    </row>
    <row r="1391" spans="1:6">
      <c r="A1391" s="17"/>
      <c r="B1391" s="18" t="s">
        <v>286</v>
      </c>
      <c r="C1391" s="14">
        <f>C1390+C1387+C1381+C1370+C1358+C1335+C1330+C1319+C1315+C1311</f>
        <v>60587000</v>
      </c>
      <c r="D1391" s="14">
        <f t="shared" ref="D1391:F1391" si="281">D1390+D1387+D1381+D1370+D1358+D1335+D1330+D1319+D1315+D1311</f>
        <v>61357000</v>
      </c>
      <c r="E1391" s="14">
        <f t="shared" si="281"/>
        <v>-770000</v>
      </c>
      <c r="F1391" s="15">
        <f t="shared" si="281"/>
        <v>56085000</v>
      </c>
    </row>
    <row r="1392" spans="1:6">
      <c r="A1392" s="5" t="s">
        <v>2119</v>
      </c>
      <c r="B1392" s="6" t="s">
        <v>2120</v>
      </c>
      <c r="C1392" s="7"/>
      <c r="D1392" s="7"/>
      <c r="E1392" s="7"/>
      <c r="F1392" s="8"/>
    </row>
    <row r="1393" spans="1:6">
      <c r="A1393" s="9" t="s">
        <v>2121</v>
      </c>
      <c r="B1393" s="10" t="s">
        <v>402</v>
      </c>
      <c r="C1393" s="11">
        <v>121000</v>
      </c>
      <c r="D1393" s="11">
        <v>117000</v>
      </c>
      <c r="E1393" s="12">
        <f t="shared" ref="E1393:E1396" si="282">C1393-D1393</f>
        <v>4000</v>
      </c>
      <c r="F1393" s="13">
        <v>117000</v>
      </c>
    </row>
    <row r="1394" spans="1:6">
      <c r="A1394" s="9" t="s">
        <v>2122</v>
      </c>
      <c r="B1394" s="10" t="s">
        <v>67</v>
      </c>
      <c r="C1394" s="11">
        <v>96000</v>
      </c>
      <c r="D1394" s="11">
        <v>60000</v>
      </c>
      <c r="E1394" s="12">
        <f t="shared" si="282"/>
        <v>36000</v>
      </c>
      <c r="F1394" s="13">
        <v>60000</v>
      </c>
    </row>
    <row r="1395" spans="1:6">
      <c r="A1395" s="9" t="s">
        <v>2123</v>
      </c>
      <c r="B1395" s="10" t="s">
        <v>1342</v>
      </c>
      <c r="C1395" s="11">
        <v>17000</v>
      </c>
      <c r="D1395" s="11">
        <v>14000</v>
      </c>
      <c r="E1395" s="12">
        <f t="shared" si="282"/>
        <v>3000</v>
      </c>
      <c r="F1395" s="13">
        <v>14000</v>
      </c>
    </row>
    <row r="1396" spans="1:6">
      <c r="A1396" s="9" t="s">
        <v>2124</v>
      </c>
      <c r="B1396" s="10" t="s">
        <v>2125</v>
      </c>
      <c r="C1396" s="11">
        <v>2000</v>
      </c>
      <c r="D1396" s="11">
        <v>5000</v>
      </c>
      <c r="E1396" s="12">
        <f t="shared" si="282"/>
        <v>-3000</v>
      </c>
      <c r="F1396" s="13">
        <v>5000</v>
      </c>
    </row>
    <row r="1397" spans="1:6">
      <c r="A1397" s="24" t="s">
        <v>2126</v>
      </c>
      <c r="B1397" s="25"/>
      <c r="C1397" s="14">
        <f>SUM(C1393:C1396)</f>
        <v>236000</v>
      </c>
      <c r="D1397" s="14">
        <f t="shared" ref="D1397:F1397" si="283">SUM(D1393:D1396)</f>
        <v>196000</v>
      </c>
      <c r="E1397" s="14">
        <f t="shared" si="283"/>
        <v>40000</v>
      </c>
      <c r="F1397" s="15">
        <f t="shared" si="283"/>
        <v>196000</v>
      </c>
    </row>
    <row r="1398" spans="1:6">
      <c r="A1398" s="9" t="s">
        <v>2127</v>
      </c>
      <c r="B1398" s="10" t="s">
        <v>2128</v>
      </c>
      <c r="C1398" s="11">
        <v>705000</v>
      </c>
      <c r="D1398" s="11">
        <v>689000</v>
      </c>
      <c r="E1398" s="12">
        <f t="shared" ref="E1398" si="284">C1398-D1398</f>
        <v>16000</v>
      </c>
      <c r="F1398" s="13">
        <v>689000</v>
      </c>
    </row>
    <row r="1399" spans="1:6">
      <c r="A1399" s="24" t="s">
        <v>2129</v>
      </c>
      <c r="B1399" s="25"/>
      <c r="C1399" s="14">
        <f>SUM(C1398)</f>
        <v>705000</v>
      </c>
      <c r="D1399" s="14">
        <f t="shared" ref="D1399:F1399" si="285">SUM(D1398)</f>
        <v>689000</v>
      </c>
      <c r="E1399" s="14">
        <f t="shared" si="285"/>
        <v>16000</v>
      </c>
      <c r="F1399" s="15">
        <f t="shared" si="285"/>
        <v>689000</v>
      </c>
    </row>
    <row r="1400" spans="1:6">
      <c r="A1400" s="17"/>
      <c r="B1400" s="18" t="s">
        <v>286</v>
      </c>
      <c r="C1400" s="14">
        <f>C1399+C1397</f>
        <v>941000</v>
      </c>
      <c r="D1400" s="14">
        <f t="shared" ref="D1400:F1400" si="286">D1399+D1397</f>
        <v>885000</v>
      </c>
      <c r="E1400" s="14">
        <f t="shared" si="286"/>
        <v>56000</v>
      </c>
      <c r="F1400" s="15">
        <f t="shared" si="286"/>
        <v>885000</v>
      </c>
    </row>
    <row r="1401" spans="1:6">
      <c r="A1401" s="5" t="s">
        <v>2130</v>
      </c>
      <c r="B1401" s="6" t="s">
        <v>2131</v>
      </c>
      <c r="C1401" s="7"/>
      <c r="D1401" s="7"/>
      <c r="E1401" s="7"/>
      <c r="F1401" s="8"/>
    </row>
    <row r="1402" spans="1:6">
      <c r="A1402" s="9" t="s">
        <v>2132</v>
      </c>
      <c r="B1402" s="10" t="s">
        <v>161</v>
      </c>
      <c r="C1402" s="11">
        <v>5282000</v>
      </c>
      <c r="D1402" s="11">
        <v>4736000</v>
      </c>
      <c r="E1402" s="12">
        <f t="shared" ref="E1402:E1425" si="287">C1402-D1402</f>
        <v>546000</v>
      </c>
      <c r="F1402" s="13">
        <v>4589000</v>
      </c>
    </row>
    <row r="1403" spans="1:6">
      <c r="A1403" s="9" t="s">
        <v>2133</v>
      </c>
      <c r="B1403" s="10" t="s">
        <v>12</v>
      </c>
      <c r="C1403" s="11">
        <v>262000</v>
      </c>
      <c r="D1403" s="11">
        <v>235000</v>
      </c>
      <c r="E1403" s="12">
        <f t="shared" si="287"/>
        <v>27000</v>
      </c>
      <c r="F1403" s="13">
        <v>235000</v>
      </c>
    </row>
    <row r="1404" spans="1:6">
      <c r="A1404" s="9" t="s">
        <v>2134</v>
      </c>
      <c r="B1404" s="10" t="s">
        <v>1064</v>
      </c>
      <c r="C1404" s="11">
        <v>167000</v>
      </c>
      <c r="D1404" s="11">
        <v>140000</v>
      </c>
      <c r="E1404" s="12">
        <f t="shared" si="287"/>
        <v>27000</v>
      </c>
      <c r="F1404" s="13">
        <v>140000</v>
      </c>
    </row>
    <row r="1405" spans="1:6">
      <c r="A1405" s="9" t="s">
        <v>2135</v>
      </c>
      <c r="B1405" s="10" t="s">
        <v>99</v>
      </c>
      <c r="C1405" s="11">
        <v>6000</v>
      </c>
      <c r="D1405" s="11">
        <v>1000</v>
      </c>
      <c r="E1405" s="12">
        <f t="shared" si="287"/>
        <v>5000</v>
      </c>
      <c r="F1405" s="13">
        <v>1000</v>
      </c>
    </row>
    <row r="1406" spans="1:6">
      <c r="A1406" s="9" t="s">
        <v>2136</v>
      </c>
      <c r="B1406" s="10" t="s">
        <v>16</v>
      </c>
      <c r="C1406" s="11">
        <v>11000</v>
      </c>
      <c r="D1406" s="11">
        <v>11000</v>
      </c>
      <c r="E1406" s="12">
        <f t="shared" si="287"/>
        <v>0</v>
      </c>
      <c r="F1406" s="13">
        <v>11000</v>
      </c>
    </row>
    <row r="1407" spans="1:6">
      <c r="A1407" s="9" t="s">
        <v>2137</v>
      </c>
      <c r="B1407" s="10" t="s">
        <v>18</v>
      </c>
      <c r="C1407" s="11">
        <v>710000</v>
      </c>
      <c r="D1407" s="11">
        <v>639000</v>
      </c>
      <c r="E1407" s="12">
        <f t="shared" si="287"/>
        <v>71000</v>
      </c>
      <c r="F1407" s="13">
        <v>639000</v>
      </c>
    </row>
    <row r="1408" spans="1:6">
      <c r="A1408" s="9" t="s">
        <v>2138</v>
      </c>
      <c r="B1408" s="10" t="s">
        <v>299</v>
      </c>
      <c r="C1408" s="11">
        <v>43000</v>
      </c>
      <c r="D1408" s="11">
        <v>43000</v>
      </c>
      <c r="E1408" s="12">
        <f t="shared" si="287"/>
        <v>0</v>
      </c>
      <c r="F1408" s="13">
        <v>43000</v>
      </c>
    </row>
    <row r="1409" spans="1:6">
      <c r="A1409" s="9" t="s">
        <v>2139</v>
      </c>
      <c r="B1409" s="10" t="s">
        <v>402</v>
      </c>
      <c r="C1409" s="11">
        <v>266000</v>
      </c>
      <c r="D1409" s="11">
        <v>242000</v>
      </c>
      <c r="E1409" s="12">
        <f t="shared" si="287"/>
        <v>24000</v>
      </c>
      <c r="F1409" s="13">
        <v>242000</v>
      </c>
    </row>
    <row r="1410" spans="1:6">
      <c r="A1410" s="9" t="s">
        <v>2140</v>
      </c>
      <c r="B1410" s="10" t="s">
        <v>67</v>
      </c>
      <c r="C1410" s="11">
        <v>45000</v>
      </c>
      <c r="D1410" s="11">
        <v>52000</v>
      </c>
      <c r="E1410" s="12">
        <f t="shared" si="287"/>
        <v>-7000</v>
      </c>
      <c r="F1410" s="13">
        <v>52000</v>
      </c>
    </row>
    <row r="1411" spans="1:6">
      <c r="A1411" s="9" t="s">
        <v>2141</v>
      </c>
      <c r="B1411" s="10" t="s">
        <v>441</v>
      </c>
      <c r="C1411" s="11">
        <v>23000</v>
      </c>
      <c r="D1411" s="11">
        <v>21000</v>
      </c>
      <c r="E1411" s="12">
        <f t="shared" si="287"/>
        <v>2000</v>
      </c>
      <c r="F1411" s="13">
        <v>21000</v>
      </c>
    </row>
    <row r="1412" spans="1:6">
      <c r="A1412" s="9" t="s">
        <v>2142</v>
      </c>
      <c r="B1412" s="10" t="s">
        <v>407</v>
      </c>
      <c r="C1412" s="11">
        <v>90000</v>
      </c>
      <c r="D1412" s="11">
        <v>85000</v>
      </c>
      <c r="E1412" s="12">
        <f t="shared" si="287"/>
        <v>5000</v>
      </c>
      <c r="F1412" s="13">
        <v>85000</v>
      </c>
    </row>
    <row r="1413" spans="1:6">
      <c r="A1413" s="9" t="s">
        <v>2143</v>
      </c>
      <c r="B1413" s="10" t="s">
        <v>26</v>
      </c>
      <c r="C1413" s="11">
        <v>40000</v>
      </c>
      <c r="D1413" s="11">
        <v>40000</v>
      </c>
      <c r="E1413" s="12">
        <f t="shared" si="287"/>
        <v>0</v>
      </c>
      <c r="F1413" s="13">
        <v>40000</v>
      </c>
    </row>
    <row r="1414" spans="1:6">
      <c r="A1414" s="9" t="s">
        <v>2144</v>
      </c>
      <c r="B1414" s="10" t="s">
        <v>301</v>
      </c>
      <c r="C1414" s="11">
        <v>86000</v>
      </c>
      <c r="D1414" s="11">
        <v>36000</v>
      </c>
      <c r="E1414" s="12">
        <f t="shared" si="287"/>
        <v>50000</v>
      </c>
      <c r="F1414" s="13">
        <v>36000</v>
      </c>
    </row>
    <row r="1415" spans="1:6">
      <c r="A1415" s="9" t="s">
        <v>2145</v>
      </c>
      <c r="B1415" s="10" t="s">
        <v>28</v>
      </c>
      <c r="C1415" s="11">
        <v>93000</v>
      </c>
      <c r="D1415" s="11">
        <v>93000</v>
      </c>
      <c r="E1415" s="12">
        <f t="shared" si="287"/>
        <v>0</v>
      </c>
      <c r="F1415" s="13">
        <v>93000</v>
      </c>
    </row>
    <row r="1416" spans="1:6">
      <c r="A1416" s="9" t="s">
        <v>2146</v>
      </c>
      <c r="B1416" s="10" t="s">
        <v>2147</v>
      </c>
      <c r="C1416" s="11">
        <v>643000</v>
      </c>
      <c r="D1416" s="11">
        <v>699000</v>
      </c>
      <c r="E1416" s="12">
        <f t="shared" si="287"/>
        <v>-56000</v>
      </c>
      <c r="F1416" s="13">
        <v>699000</v>
      </c>
    </row>
    <row r="1417" spans="1:6">
      <c r="A1417" s="9" t="s">
        <v>2148</v>
      </c>
      <c r="B1417" s="10" t="s">
        <v>76</v>
      </c>
      <c r="C1417" s="11">
        <v>24000</v>
      </c>
      <c r="D1417" s="11">
        <v>22000</v>
      </c>
      <c r="E1417" s="12">
        <f t="shared" si="287"/>
        <v>2000</v>
      </c>
      <c r="F1417" s="13">
        <v>22000</v>
      </c>
    </row>
    <row r="1418" spans="1:6">
      <c r="A1418" s="9" t="s">
        <v>2149</v>
      </c>
      <c r="B1418" s="10" t="s">
        <v>2150</v>
      </c>
      <c r="C1418" s="11">
        <v>130000</v>
      </c>
      <c r="D1418" s="11">
        <v>124000</v>
      </c>
      <c r="E1418" s="12">
        <f t="shared" si="287"/>
        <v>6000</v>
      </c>
      <c r="F1418" s="13">
        <v>124000</v>
      </c>
    </row>
    <row r="1419" spans="1:6">
      <c r="A1419" s="9" t="s">
        <v>2151</v>
      </c>
      <c r="B1419" s="10" t="s">
        <v>2152</v>
      </c>
      <c r="C1419" s="11">
        <v>10000</v>
      </c>
      <c r="D1419" s="11">
        <v>10000</v>
      </c>
      <c r="E1419" s="12">
        <f t="shared" si="287"/>
        <v>0</v>
      </c>
      <c r="F1419" s="13">
        <v>10000</v>
      </c>
    </row>
    <row r="1420" spans="1:6">
      <c r="A1420" s="9" t="s">
        <v>2153</v>
      </c>
      <c r="B1420" s="10" t="s">
        <v>2154</v>
      </c>
      <c r="C1420" s="11">
        <v>984000</v>
      </c>
      <c r="D1420" s="11">
        <v>880000</v>
      </c>
      <c r="E1420" s="12">
        <f t="shared" si="287"/>
        <v>104000</v>
      </c>
      <c r="F1420" s="13">
        <v>840000</v>
      </c>
    </row>
    <row r="1421" spans="1:6">
      <c r="A1421" s="9" t="s">
        <v>2155</v>
      </c>
      <c r="B1421" s="10" t="s">
        <v>80</v>
      </c>
      <c r="C1421" s="11">
        <v>298000</v>
      </c>
      <c r="D1421" s="11">
        <v>252000</v>
      </c>
      <c r="E1421" s="12">
        <f t="shared" si="287"/>
        <v>46000</v>
      </c>
      <c r="F1421" s="13">
        <v>252000</v>
      </c>
    </row>
    <row r="1422" spans="1:6">
      <c r="A1422" s="9" t="s">
        <v>2156</v>
      </c>
      <c r="B1422" s="10" t="s">
        <v>2157</v>
      </c>
      <c r="C1422" s="11">
        <v>772000</v>
      </c>
      <c r="D1422" s="11">
        <v>261000</v>
      </c>
      <c r="E1422" s="12">
        <f t="shared" si="287"/>
        <v>511000</v>
      </c>
      <c r="F1422" s="13">
        <v>200000</v>
      </c>
    </row>
    <row r="1423" spans="1:6">
      <c r="A1423" s="9" t="s">
        <v>2158</v>
      </c>
      <c r="B1423" s="10" t="s">
        <v>2159</v>
      </c>
      <c r="C1423" s="11">
        <v>50000</v>
      </c>
      <c r="D1423" s="11">
        <v>40000</v>
      </c>
      <c r="E1423" s="12">
        <f t="shared" si="287"/>
        <v>10000</v>
      </c>
      <c r="F1423" s="13">
        <v>40000</v>
      </c>
    </row>
    <row r="1424" spans="1:6">
      <c r="A1424" s="9" t="s">
        <v>2160</v>
      </c>
      <c r="B1424" s="10" t="s">
        <v>2161</v>
      </c>
      <c r="C1424" s="11">
        <v>90000</v>
      </c>
      <c r="D1424" s="11">
        <v>58000</v>
      </c>
      <c r="E1424" s="12">
        <f t="shared" si="287"/>
        <v>32000</v>
      </c>
      <c r="F1424" s="13">
        <v>90000</v>
      </c>
    </row>
    <row r="1425" spans="1:6">
      <c r="A1425" s="9" t="s">
        <v>2162</v>
      </c>
      <c r="B1425" s="10" t="s">
        <v>2163</v>
      </c>
      <c r="C1425" s="11">
        <v>0</v>
      </c>
      <c r="D1425" s="11">
        <v>1000000</v>
      </c>
      <c r="E1425" s="12">
        <f t="shared" si="287"/>
        <v>-1000000</v>
      </c>
      <c r="F1425" s="13">
        <v>1000000</v>
      </c>
    </row>
    <row r="1426" spans="1:6">
      <c r="A1426" s="24" t="s">
        <v>2164</v>
      </c>
      <c r="B1426" s="25"/>
      <c r="C1426" s="14">
        <f>SUM(C1402:C1425)</f>
        <v>10125000</v>
      </c>
      <c r="D1426" s="14">
        <f t="shared" ref="D1426:F1426" si="288">SUM(D1402:D1425)</f>
        <v>9720000</v>
      </c>
      <c r="E1426" s="14">
        <f t="shared" si="288"/>
        <v>405000</v>
      </c>
      <c r="F1426" s="15">
        <f t="shared" si="288"/>
        <v>9504000</v>
      </c>
    </row>
    <row r="1427" spans="1:6">
      <c r="A1427" s="9" t="s">
        <v>2165</v>
      </c>
      <c r="B1427" s="10" t="s">
        <v>2166</v>
      </c>
      <c r="C1427" s="11">
        <v>1050000</v>
      </c>
      <c r="D1427" s="11">
        <v>623000</v>
      </c>
      <c r="E1427" s="12">
        <f t="shared" ref="E1427" si="289">C1427-D1427</f>
        <v>427000</v>
      </c>
      <c r="F1427" s="13">
        <v>518000</v>
      </c>
    </row>
    <row r="1428" spans="1:6">
      <c r="A1428" s="24" t="s">
        <v>2167</v>
      </c>
      <c r="B1428" s="25"/>
      <c r="C1428" s="14">
        <f>SUM(C1427)</f>
        <v>1050000</v>
      </c>
      <c r="D1428" s="14">
        <f t="shared" ref="D1428:F1428" si="290">SUM(D1427)</f>
        <v>623000</v>
      </c>
      <c r="E1428" s="14">
        <f t="shared" si="290"/>
        <v>427000</v>
      </c>
      <c r="F1428" s="15">
        <f t="shared" si="290"/>
        <v>518000</v>
      </c>
    </row>
    <row r="1429" spans="1:6">
      <c r="A1429" s="5" t="s">
        <v>2168</v>
      </c>
      <c r="B1429" s="6" t="s">
        <v>2169</v>
      </c>
      <c r="C1429" s="7"/>
      <c r="D1429" s="7"/>
      <c r="E1429" s="7"/>
      <c r="F1429" s="8"/>
    </row>
    <row r="1430" spans="1:6">
      <c r="A1430" s="9" t="s">
        <v>2170</v>
      </c>
      <c r="B1430" s="10" t="s">
        <v>55</v>
      </c>
      <c r="C1430" s="11">
        <v>15044000</v>
      </c>
      <c r="D1430" s="11">
        <v>15032000</v>
      </c>
      <c r="E1430" s="12">
        <f t="shared" ref="E1430:E1436" si="291">C1430-D1430</f>
        <v>12000</v>
      </c>
      <c r="F1430" s="13">
        <v>14474000</v>
      </c>
    </row>
    <row r="1431" spans="1:6">
      <c r="A1431" s="9" t="s">
        <v>2171</v>
      </c>
      <c r="B1431" s="10" t="s">
        <v>12</v>
      </c>
      <c r="C1431" s="11">
        <v>845000</v>
      </c>
      <c r="D1431" s="11">
        <v>758000</v>
      </c>
      <c r="E1431" s="12">
        <f t="shared" si="291"/>
        <v>87000</v>
      </c>
      <c r="F1431" s="13">
        <v>758000</v>
      </c>
    </row>
    <row r="1432" spans="1:6">
      <c r="A1432" s="9" t="s">
        <v>2172</v>
      </c>
      <c r="B1432" s="10" t="s">
        <v>14</v>
      </c>
      <c r="C1432" s="11">
        <v>152000</v>
      </c>
      <c r="D1432" s="11">
        <v>264000</v>
      </c>
      <c r="E1432" s="12">
        <f t="shared" si="291"/>
        <v>-112000</v>
      </c>
      <c r="F1432" s="13">
        <v>264000</v>
      </c>
    </row>
    <row r="1433" spans="1:6">
      <c r="A1433" s="9" t="s">
        <v>2173</v>
      </c>
      <c r="B1433" s="10" t="s">
        <v>99</v>
      </c>
      <c r="C1433" s="11">
        <v>131000</v>
      </c>
      <c r="D1433" s="11">
        <v>124000</v>
      </c>
      <c r="E1433" s="12">
        <f t="shared" si="291"/>
        <v>7000</v>
      </c>
      <c r="F1433" s="13">
        <v>124000</v>
      </c>
    </row>
    <row r="1434" spans="1:6">
      <c r="A1434" s="9" t="s">
        <v>2174</v>
      </c>
      <c r="B1434" s="10" t="s">
        <v>547</v>
      </c>
      <c r="C1434" s="11">
        <v>1329000</v>
      </c>
      <c r="D1434" s="11">
        <v>835000</v>
      </c>
      <c r="E1434" s="12">
        <f t="shared" si="291"/>
        <v>494000</v>
      </c>
      <c r="F1434" s="13">
        <v>835000</v>
      </c>
    </row>
    <row r="1435" spans="1:6">
      <c r="A1435" s="9" t="s">
        <v>2175</v>
      </c>
      <c r="B1435" s="10" t="s">
        <v>18</v>
      </c>
      <c r="C1435" s="11">
        <v>1947000</v>
      </c>
      <c r="D1435" s="11">
        <v>1844000</v>
      </c>
      <c r="E1435" s="12">
        <f t="shared" si="291"/>
        <v>103000</v>
      </c>
      <c r="F1435" s="13">
        <v>1844000</v>
      </c>
    </row>
    <row r="1436" spans="1:6">
      <c r="A1436" s="9" t="s">
        <v>2176</v>
      </c>
      <c r="B1436" s="10" t="s">
        <v>91</v>
      </c>
      <c r="C1436" s="11">
        <v>21000</v>
      </c>
      <c r="D1436" s="11">
        <v>21000</v>
      </c>
      <c r="E1436" s="12">
        <f t="shared" si="291"/>
        <v>0</v>
      </c>
      <c r="F1436" s="13">
        <v>21000</v>
      </c>
    </row>
    <row r="1437" spans="1:6">
      <c r="A1437" s="24" t="s">
        <v>2177</v>
      </c>
      <c r="B1437" s="25"/>
      <c r="C1437" s="14">
        <f>SUM(C1430:C1436)</f>
        <v>19469000</v>
      </c>
      <c r="D1437" s="14">
        <f t="shared" ref="D1437:F1437" si="292">SUM(D1430:D1436)</f>
        <v>18878000</v>
      </c>
      <c r="E1437" s="14">
        <f t="shared" si="292"/>
        <v>591000</v>
      </c>
      <c r="F1437" s="15">
        <f t="shared" si="292"/>
        <v>18320000</v>
      </c>
    </row>
    <row r="1438" spans="1:6">
      <c r="A1438" s="5" t="s">
        <v>2178</v>
      </c>
      <c r="B1438" s="6" t="s">
        <v>2179</v>
      </c>
      <c r="C1438" s="7"/>
      <c r="D1438" s="7"/>
      <c r="E1438" s="7"/>
      <c r="F1438" s="8"/>
    </row>
    <row r="1439" spans="1:6">
      <c r="A1439" s="9" t="s">
        <v>2180</v>
      </c>
      <c r="B1439" s="10" t="s">
        <v>2181</v>
      </c>
      <c r="C1439" s="11">
        <v>501000</v>
      </c>
      <c r="D1439" s="11">
        <v>485000</v>
      </c>
      <c r="E1439" s="12">
        <f t="shared" ref="E1439:E1442" si="293">C1439-D1439</f>
        <v>16000</v>
      </c>
      <c r="F1439" s="13">
        <v>470000</v>
      </c>
    </row>
    <row r="1440" spans="1:6">
      <c r="A1440" s="9" t="s">
        <v>2182</v>
      </c>
      <c r="B1440" s="10" t="s">
        <v>12</v>
      </c>
      <c r="C1440" s="11">
        <v>36000</v>
      </c>
      <c r="D1440" s="11">
        <v>32000</v>
      </c>
      <c r="E1440" s="12">
        <f t="shared" si="293"/>
        <v>4000</v>
      </c>
      <c r="F1440" s="13">
        <v>32000</v>
      </c>
    </row>
    <row r="1441" spans="1:6">
      <c r="A1441" s="9" t="s">
        <v>2183</v>
      </c>
      <c r="B1441" s="10" t="s">
        <v>14</v>
      </c>
      <c r="C1441" s="11">
        <v>10000</v>
      </c>
      <c r="D1441" s="11">
        <v>9000</v>
      </c>
      <c r="E1441" s="12">
        <f t="shared" si="293"/>
        <v>1000</v>
      </c>
      <c r="F1441" s="13">
        <v>9000</v>
      </c>
    </row>
    <row r="1442" spans="1:6">
      <c r="A1442" s="9" t="s">
        <v>2184</v>
      </c>
      <c r="B1442" s="10" t="s">
        <v>18</v>
      </c>
      <c r="C1442" s="11">
        <v>52000</v>
      </c>
      <c r="D1442" s="11">
        <v>57000</v>
      </c>
      <c r="E1442" s="12">
        <f t="shared" si="293"/>
        <v>-5000</v>
      </c>
      <c r="F1442" s="13">
        <v>57000</v>
      </c>
    </row>
    <row r="1443" spans="1:6">
      <c r="A1443" s="24" t="s">
        <v>2185</v>
      </c>
      <c r="B1443" s="25"/>
      <c r="C1443" s="14">
        <f>SUM(C1439:C1442)</f>
        <v>599000</v>
      </c>
      <c r="D1443" s="14">
        <f t="shared" ref="D1443:F1443" si="294">SUM(D1439:D1442)</f>
        <v>583000</v>
      </c>
      <c r="E1443" s="14">
        <f t="shared" si="294"/>
        <v>16000</v>
      </c>
      <c r="F1443" s="15">
        <f t="shared" si="294"/>
        <v>568000</v>
      </c>
    </row>
    <row r="1444" spans="1:6">
      <c r="A1444" s="5" t="s">
        <v>2186</v>
      </c>
      <c r="B1444" s="6" t="s">
        <v>2187</v>
      </c>
      <c r="C1444" s="7"/>
      <c r="D1444" s="7"/>
      <c r="E1444" s="7"/>
      <c r="F1444" s="8"/>
    </row>
    <row r="1445" spans="1:6">
      <c r="A1445" s="9" t="s">
        <v>2188</v>
      </c>
      <c r="B1445" s="10" t="s">
        <v>1498</v>
      </c>
      <c r="C1445" s="11">
        <v>2725000</v>
      </c>
      <c r="D1445" s="11">
        <v>2525000</v>
      </c>
      <c r="E1445" s="12">
        <f t="shared" ref="E1445:E1451" si="295">C1445-D1445</f>
        <v>200000</v>
      </c>
      <c r="F1445" s="13">
        <v>2227000</v>
      </c>
    </row>
    <row r="1446" spans="1:6">
      <c r="A1446" s="9" t="s">
        <v>2189</v>
      </c>
      <c r="B1446" s="10" t="s">
        <v>12</v>
      </c>
      <c r="C1446" s="11">
        <v>93000</v>
      </c>
      <c r="D1446" s="11">
        <v>83000</v>
      </c>
      <c r="E1446" s="12">
        <f t="shared" si="295"/>
        <v>10000</v>
      </c>
      <c r="F1446" s="13">
        <v>83000</v>
      </c>
    </row>
    <row r="1447" spans="1:6">
      <c r="A1447" s="9" t="s">
        <v>2190</v>
      </c>
      <c r="B1447" s="10" t="s">
        <v>14</v>
      </c>
      <c r="C1447" s="11">
        <v>87000</v>
      </c>
      <c r="D1447" s="11">
        <v>71000</v>
      </c>
      <c r="E1447" s="12">
        <f t="shared" si="295"/>
        <v>16000</v>
      </c>
      <c r="F1447" s="13">
        <v>71000</v>
      </c>
    </row>
    <row r="1448" spans="1:6">
      <c r="A1448" s="9" t="s">
        <v>2191</v>
      </c>
      <c r="B1448" s="10" t="s">
        <v>99</v>
      </c>
      <c r="C1448" s="11">
        <v>10000</v>
      </c>
      <c r="D1448" s="11">
        <v>12000</v>
      </c>
      <c r="E1448" s="12">
        <f t="shared" si="295"/>
        <v>-2000</v>
      </c>
      <c r="F1448" s="13">
        <v>12000</v>
      </c>
    </row>
    <row r="1449" spans="1:6">
      <c r="A1449" s="9" t="s">
        <v>2192</v>
      </c>
      <c r="B1449" s="10" t="s">
        <v>149</v>
      </c>
      <c r="C1449" s="11">
        <v>62000</v>
      </c>
      <c r="D1449" s="11">
        <v>40000</v>
      </c>
      <c r="E1449" s="12">
        <f t="shared" si="295"/>
        <v>22000</v>
      </c>
      <c r="F1449" s="13">
        <v>40000</v>
      </c>
    </row>
    <row r="1450" spans="1:6">
      <c r="A1450" s="9" t="s">
        <v>2193</v>
      </c>
      <c r="B1450" s="10" t="s">
        <v>18</v>
      </c>
      <c r="C1450" s="11">
        <v>374000</v>
      </c>
      <c r="D1450" s="11">
        <v>244000</v>
      </c>
      <c r="E1450" s="12">
        <f t="shared" si="295"/>
        <v>130000</v>
      </c>
      <c r="F1450" s="13">
        <v>244000</v>
      </c>
    </row>
    <row r="1451" spans="1:6">
      <c r="A1451" s="9" t="s">
        <v>2194</v>
      </c>
      <c r="B1451" s="10" t="s">
        <v>91</v>
      </c>
      <c r="C1451" s="11">
        <v>228000</v>
      </c>
      <c r="D1451" s="11">
        <v>177000</v>
      </c>
      <c r="E1451" s="12">
        <f t="shared" si="295"/>
        <v>51000</v>
      </c>
      <c r="F1451" s="13">
        <v>0</v>
      </c>
    </row>
    <row r="1452" spans="1:6">
      <c r="A1452" s="24" t="s">
        <v>2195</v>
      </c>
      <c r="B1452" s="25"/>
      <c r="C1452" s="14">
        <f>SUM(C1445:C1451)</f>
        <v>3579000</v>
      </c>
      <c r="D1452" s="14">
        <f t="shared" ref="D1452:F1452" si="296">SUM(D1445:D1451)</f>
        <v>3152000</v>
      </c>
      <c r="E1452" s="14">
        <f t="shared" si="296"/>
        <v>427000</v>
      </c>
      <c r="F1452" s="15">
        <f t="shared" si="296"/>
        <v>2677000</v>
      </c>
    </row>
    <row r="1453" spans="1:6">
      <c r="A1453" s="5" t="s">
        <v>2196</v>
      </c>
      <c r="B1453" s="6" t="s">
        <v>2197</v>
      </c>
      <c r="C1453" s="7"/>
      <c r="D1453" s="7"/>
      <c r="E1453" s="7"/>
      <c r="F1453" s="8"/>
    </row>
    <row r="1454" spans="1:6">
      <c r="A1454" s="9" t="s">
        <v>2198</v>
      </c>
      <c r="B1454" s="10" t="s">
        <v>55</v>
      </c>
      <c r="C1454" s="11">
        <v>5138000</v>
      </c>
      <c r="D1454" s="11">
        <v>5287000</v>
      </c>
      <c r="E1454" s="12">
        <f t="shared" ref="E1454:E1461" si="297">C1454-D1454</f>
        <v>-149000</v>
      </c>
      <c r="F1454" s="13">
        <v>4728000</v>
      </c>
    </row>
    <row r="1455" spans="1:6">
      <c r="A1455" s="9" t="s">
        <v>2199</v>
      </c>
      <c r="B1455" s="10" t="s">
        <v>12</v>
      </c>
      <c r="C1455" s="11">
        <v>261000</v>
      </c>
      <c r="D1455" s="11">
        <v>234000</v>
      </c>
      <c r="E1455" s="12">
        <f t="shared" si="297"/>
        <v>27000</v>
      </c>
      <c r="F1455" s="13">
        <v>234000</v>
      </c>
    </row>
    <row r="1456" spans="1:6">
      <c r="A1456" s="9" t="s">
        <v>2200</v>
      </c>
      <c r="B1456" s="10" t="s">
        <v>1064</v>
      </c>
      <c r="C1456" s="11">
        <v>22000</v>
      </c>
      <c r="D1456" s="11">
        <v>12000</v>
      </c>
      <c r="E1456" s="12">
        <f t="shared" si="297"/>
        <v>10000</v>
      </c>
      <c r="F1456" s="13">
        <v>12000</v>
      </c>
    </row>
    <row r="1457" spans="1:6">
      <c r="A1457" s="9" t="s">
        <v>2201</v>
      </c>
      <c r="B1457" s="10" t="s">
        <v>99</v>
      </c>
      <c r="C1457" s="11">
        <v>183000</v>
      </c>
      <c r="D1457" s="11">
        <v>78000</v>
      </c>
      <c r="E1457" s="12">
        <f t="shared" si="297"/>
        <v>105000</v>
      </c>
      <c r="F1457" s="13">
        <v>78000</v>
      </c>
    </row>
    <row r="1458" spans="1:6">
      <c r="A1458" s="9" t="s">
        <v>2202</v>
      </c>
      <c r="B1458" s="10" t="s">
        <v>18</v>
      </c>
      <c r="C1458" s="11">
        <v>550000</v>
      </c>
      <c r="D1458" s="11">
        <v>483000</v>
      </c>
      <c r="E1458" s="12">
        <f t="shared" si="297"/>
        <v>67000</v>
      </c>
      <c r="F1458" s="13">
        <v>483000</v>
      </c>
    </row>
    <row r="1459" spans="1:6">
      <c r="A1459" s="9" t="s">
        <v>2203</v>
      </c>
      <c r="B1459" s="10" t="s">
        <v>2204</v>
      </c>
      <c r="C1459" s="11">
        <v>415000</v>
      </c>
      <c r="D1459" s="11">
        <v>319000</v>
      </c>
      <c r="E1459" s="12">
        <f t="shared" si="297"/>
        <v>96000</v>
      </c>
      <c r="F1459" s="13">
        <v>319000</v>
      </c>
    </row>
    <row r="1460" spans="1:6">
      <c r="A1460" s="9" t="s">
        <v>2205</v>
      </c>
      <c r="B1460" s="10" t="s">
        <v>2206</v>
      </c>
      <c r="C1460" s="11">
        <v>1663000</v>
      </c>
      <c r="D1460" s="11">
        <v>1024000</v>
      </c>
      <c r="E1460" s="12">
        <f t="shared" si="297"/>
        <v>639000</v>
      </c>
      <c r="F1460" s="13">
        <v>0</v>
      </c>
    </row>
    <row r="1461" spans="1:6">
      <c r="A1461" s="9" t="s">
        <v>2207</v>
      </c>
      <c r="B1461" s="10" t="s">
        <v>2208</v>
      </c>
      <c r="C1461" s="11">
        <v>1085000</v>
      </c>
      <c r="D1461" s="11">
        <v>1385000</v>
      </c>
      <c r="E1461" s="12">
        <f t="shared" si="297"/>
        <v>-300000</v>
      </c>
      <c r="F1461" s="13">
        <v>1385000</v>
      </c>
    </row>
    <row r="1462" spans="1:6">
      <c r="A1462" s="24" t="s">
        <v>2209</v>
      </c>
      <c r="B1462" s="25"/>
      <c r="C1462" s="14">
        <f>SUM(C1454:C1461)</f>
        <v>9317000</v>
      </c>
      <c r="D1462" s="14">
        <f t="shared" ref="D1462:F1462" si="298">SUM(D1454:D1461)</f>
        <v>8822000</v>
      </c>
      <c r="E1462" s="14">
        <f t="shared" si="298"/>
        <v>495000</v>
      </c>
      <c r="F1462" s="15">
        <f t="shared" si="298"/>
        <v>7239000</v>
      </c>
    </row>
    <row r="1463" spans="1:6">
      <c r="A1463" s="9" t="s">
        <v>2210</v>
      </c>
      <c r="B1463" s="10" t="s">
        <v>2211</v>
      </c>
      <c r="C1463" s="11">
        <v>251000</v>
      </c>
      <c r="D1463" s="11">
        <v>271000</v>
      </c>
      <c r="E1463" s="12">
        <f t="shared" ref="E1463:E1474" si="299">C1463-D1463</f>
        <v>-20000</v>
      </c>
      <c r="F1463" s="13">
        <v>263000</v>
      </c>
    </row>
    <row r="1464" spans="1:6">
      <c r="A1464" s="9" t="s">
        <v>2212</v>
      </c>
      <c r="B1464" s="10" t="s">
        <v>12</v>
      </c>
      <c r="C1464" s="11">
        <v>4000</v>
      </c>
      <c r="D1464" s="11">
        <v>4000</v>
      </c>
      <c r="E1464" s="12">
        <f t="shared" si="299"/>
        <v>0</v>
      </c>
      <c r="F1464" s="13">
        <v>4000</v>
      </c>
    </row>
    <row r="1465" spans="1:6">
      <c r="A1465" s="9" t="s">
        <v>2213</v>
      </c>
      <c r="B1465" s="10" t="s">
        <v>14</v>
      </c>
      <c r="C1465" s="11">
        <v>11000</v>
      </c>
      <c r="D1465" s="11">
        <v>4000</v>
      </c>
      <c r="E1465" s="12">
        <f t="shared" si="299"/>
        <v>7000</v>
      </c>
      <c r="F1465" s="13">
        <v>4000</v>
      </c>
    </row>
    <row r="1466" spans="1:6">
      <c r="A1466" s="9" t="s">
        <v>2214</v>
      </c>
      <c r="B1466" s="10" t="s">
        <v>99</v>
      </c>
      <c r="C1466" s="11">
        <v>0</v>
      </c>
      <c r="D1466" s="11">
        <v>1000</v>
      </c>
      <c r="E1466" s="12">
        <f t="shared" si="299"/>
        <v>-1000</v>
      </c>
      <c r="F1466" s="13">
        <v>1000</v>
      </c>
    </row>
    <row r="1467" spans="1:6">
      <c r="A1467" s="9" t="s">
        <v>2215</v>
      </c>
      <c r="B1467" s="10" t="s">
        <v>16</v>
      </c>
      <c r="C1467" s="11">
        <v>0</v>
      </c>
      <c r="D1467" s="11">
        <v>14000</v>
      </c>
      <c r="E1467" s="12">
        <f t="shared" si="299"/>
        <v>-14000</v>
      </c>
      <c r="F1467" s="13">
        <v>14000</v>
      </c>
    </row>
    <row r="1468" spans="1:6">
      <c r="A1468" s="9" t="s">
        <v>2216</v>
      </c>
      <c r="B1468" s="10" t="s">
        <v>2217</v>
      </c>
      <c r="C1468" s="11">
        <v>14000</v>
      </c>
      <c r="D1468" s="11">
        <v>17000</v>
      </c>
      <c r="E1468" s="12">
        <f t="shared" si="299"/>
        <v>-3000</v>
      </c>
      <c r="F1468" s="13">
        <v>17000</v>
      </c>
    </row>
    <row r="1469" spans="1:6">
      <c r="A1469" s="9" t="s">
        <v>2218</v>
      </c>
      <c r="B1469" s="10" t="s">
        <v>2219</v>
      </c>
      <c r="C1469" s="11">
        <v>18000</v>
      </c>
      <c r="D1469" s="11">
        <v>15000</v>
      </c>
      <c r="E1469" s="12">
        <f t="shared" si="299"/>
        <v>3000</v>
      </c>
      <c r="F1469" s="13">
        <v>15000</v>
      </c>
    </row>
    <row r="1470" spans="1:6">
      <c r="A1470" s="9" t="s">
        <v>2220</v>
      </c>
      <c r="B1470" s="10" t="s">
        <v>2221</v>
      </c>
      <c r="C1470" s="11">
        <v>135000</v>
      </c>
      <c r="D1470" s="11">
        <v>105000</v>
      </c>
      <c r="E1470" s="12">
        <f t="shared" si="299"/>
        <v>30000</v>
      </c>
      <c r="F1470" s="13">
        <v>105000</v>
      </c>
    </row>
    <row r="1471" spans="1:6">
      <c r="A1471" s="9" t="s">
        <v>2222</v>
      </c>
      <c r="B1471" s="10" t="s">
        <v>2223</v>
      </c>
      <c r="C1471" s="11">
        <v>517000</v>
      </c>
      <c r="D1471" s="11">
        <v>409000</v>
      </c>
      <c r="E1471" s="12">
        <f t="shared" si="299"/>
        <v>108000</v>
      </c>
      <c r="F1471" s="13">
        <v>409000</v>
      </c>
    </row>
    <row r="1472" spans="1:6">
      <c r="A1472" s="9" t="s">
        <v>2224</v>
      </c>
      <c r="B1472" s="10" t="s">
        <v>2225</v>
      </c>
      <c r="C1472" s="11">
        <v>15000</v>
      </c>
      <c r="D1472" s="11">
        <v>0</v>
      </c>
      <c r="E1472" s="12">
        <f t="shared" si="299"/>
        <v>15000</v>
      </c>
      <c r="F1472" s="13">
        <v>0</v>
      </c>
    </row>
    <row r="1473" spans="1:6">
      <c r="A1473" s="9" t="s">
        <v>2226</v>
      </c>
      <c r="B1473" s="10" t="s">
        <v>2206</v>
      </c>
      <c r="C1473" s="11">
        <v>0</v>
      </c>
      <c r="D1473" s="11">
        <v>0</v>
      </c>
      <c r="E1473" s="12">
        <f t="shared" si="299"/>
        <v>0</v>
      </c>
      <c r="F1473" s="13">
        <v>1320000</v>
      </c>
    </row>
    <row r="1474" spans="1:6">
      <c r="A1474" s="9" t="s">
        <v>2227</v>
      </c>
      <c r="B1474" s="10" t="s">
        <v>2228</v>
      </c>
      <c r="C1474" s="11">
        <v>1051000</v>
      </c>
      <c r="D1474" s="11">
        <v>456000</v>
      </c>
      <c r="E1474" s="12">
        <f t="shared" si="299"/>
        <v>595000</v>
      </c>
      <c r="F1474" s="13">
        <v>456000</v>
      </c>
    </row>
    <row r="1475" spans="1:6">
      <c r="A1475" s="24" t="s">
        <v>2229</v>
      </c>
      <c r="B1475" s="25"/>
      <c r="C1475" s="14">
        <f>SUM(C1463:C1474)</f>
        <v>2016000</v>
      </c>
      <c r="D1475" s="14">
        <f t="shared" ref="D1475:F1475" si="300">SUM(D1463:D1474)</f>
        <v>1296000</v>
      </c>
      <c r="E1475" s="14">
        <f t="shared" si="300"/>
        <v>720000</v>
      </c>
      <c r="F1475" s="15">
        <f t="shared" si="300"/>
        <v>2608000</v>
      </c>
    </row>
    <row r="1476" spans="1:6">
      <c r="A1476" s="9" t="s">
        <v>2230</v>
      </c>
      <c r="B1476" s="10" t="s">
        <v>2231</v>
      </c>
      <c r="C1476" s="11">
        <v>0</v>
      </c>
      <c r="D1476" s="11">
        <v>9000</v>
      </c>
      <c r="E1476" s="12">
        <f t="shared" ref="E1476:E1478" si="301">C1476-D1476</f>
        <v>-9000</v>
      </c>
      <c r="F1476" s="13">
        <v>9000</v>
      </c>
    </row>
    <row r="1477" spans="1:6">
      <c r="A1477" s="9" t="s">
        <v>2232</v>
      </c>
      <c r="B1477" s="10" t="s">
        <v>2233</v>
      </c>
      <c r="C1477" s="11">
        <v>212000</v>
      </c>
      <c r="D1477" s="11">
        <v>160000</v>
      </c>
      <c r="E1477" s="12">
        <f t="shared" si="301"/>
        <v>52000</v>
      </c>
      <c r="F1477" s="13">
        <v>160000</v>
      </c>
    </row>
    <row r="1478" spans="1:6">
      <c r="A1478" s="9" t="s">
        <v>2234</v>
      </c>
      <c r="B1478" s="10" t="s">
        <v>2235</v>
      </c>
      <c r="C1478" s="11">
        <v>2910000</v>
      </c>
      <c r="D1478" s="11">
        <v>1865000</v>
      </c>
      <c r="E1478" s="12">
        <f t="shared" si="301"/>
        <v>1045000</v>
      </c>
      <c r="F1478" s="13">
        <v>1865000</v>
      </c>
    </row>
    <row r="1479" spans="1:6">
      <c r="A1479" s="24" t="s">
        <v>2236</v>
      </c>
      <c r="B1479" s="25"/>
      <c r="C1479" s="14">
        <f>SUM(C1476:C1478)</f>
        <v>3122000</v>
      </c>
      <c r="D1479" s="14">
        <f t="shared" ref="D1479:F1479" si="302">SUM(D1476:D1478)</f>
        <v>2034000</v>
      </c>
      <c r="E1479" s="14">
        <f t="shared" si="302"/>
        <v>1088000</v>
      </c>
      <c r="F1479" s="15">
        <f t="shared" si="302"/>
        <v>2034000</v>
      </c>
    </row>
    <row r="1480" spans="1:6">
      <c r="A1480" s="9" t="s">
        <v>2237</v>
      </c>
      <c r="B1480" s="10" t="s">
        <v>2238</v>
      </c>
      <c r="C1480" s="11">
        <v>235000</v>
      </c>
      <c r="D1480" s="11">
        <v>75000</v>
      </c>
      <c r="E1480" s="12">
        <f t="shared" ref="E1480:E1481" si="303">C1480-D1480</f>
        <v>160000</v>
      </c>
      <c r="F1480" s="13">
        <v>82000</v>
      </c>
    </row>
    <row r="1481" spans="1:6">
      <c r="A1481" s="9" t="s">
        <v>2239</v>
      </c>
      <c r="B1481" s="10" t="s">
        <v>2240</v>
      </c>
      <c r="C1481" s="11">
        <v>210000</v>
      </c>
      <c r="D1481" s="11">
        <v>91000</v>
      </c>
      <c r="E1481" s="12">
        <f t="shared" si="303"/>
        <v>119000</v>
      </c>
      <c r="F1481" s="13">
        <v>91000</v>
      </c>
    </row>
    <row r="1482" spans="1:6">
      <c r="A1482" s="24" t="s">
        <v>2241</v>
      </c>
      <c r="B1482" s="25"/>
      <c r="C1482" s="14">
        <f>SUM(C1480:C1481)</f>
        <v>445000</v>
      </c>
      <c r="D1482" s="14">
        <f t="shared" ref="D1482:F1482" si="304">SUM(D1480:D1481)</f>
        <v>166000</v>
      </c>
      <c r="E1482" s="14">
        <f t="shared" si="304"/>
        <v>279000</v>
      </c>
      <c r="F1482" s="15">
        <f t="shared" si="304"/>
        <v>173000</v>
      </c>
    </row>
    <row r="1483" spans="1:6">
      <c r="A1483" s="5" t="s">
        <v>2242</v>
      </c>
      <c r="B1483" s="6" t="s">
        <v>2243</v>
      </c>
      <c r="C1483" s="7"/>
      <c r="D1483" s="7"/>
      <c r="E1483" s="7"/>
      <c r="F1483" s="8"/>
    </row>
    <row r="1484" spans="1:6">
      <c r="A1484" s="9" t="s">
        <v>2244</v>
      </c>
      <c r="B1484" s="10" t="s">
        <v>2245</v>
      </c>
      <c r="C1484" s="11">
        <v>902000</v>
      </c>
      <c r="D1484" s="11">
        <v>994000</v>
      </c>
      <c r="E1484" s="12">
        <f t="shared" ref="E1484:E1494" si="305">C1484-D1484</f>
        <v>-92000</v>
      </c>
      <c r="F1484" s="13">
        <v>963000</v>
      </c>
    </row>
    <row r="1485" spans="1:6">
      <c r="A1485" s="9" t="s">
        <v>2246</v>
      </c>
      <c r="B1485" s="10" t="s">
        <v>12</v>
      </c>
      <c r="C1485" s="11">
        <v>59000</v>
      </c>
      <c r="D1485" s="11">
        <v>53000</v>
      </c>
      <c r="E1485" s="12">
        <f t="shared" si="305"/>
        <v>6000</v>
      </c>
      <c r="F1485" s="13">
        <v>53000</v>
      </c>
    </row>
    <row r="1486" spans="1:6">
      <c r="A1486" s="9" t="s">
        <v>2247</v>
      </c>
      <c r="B1486" s="10" t="s">
        <v>14</v>
      </c>
      <c r="C1486" s="11">
        <v>9000</v>
      </c>
      <c r="D1486" s="11">
        <v>10000</v>
      </c>
      <c r="E1486" s="12">
        <f t="shared" si="305"/>
        <v>-1000</v>
      </c>
      <c r="F1486" s="13">
        <v>10000</v>
      </c>
    </row>
    <row r="1487" spans="1:6">
      <c r="A1487" s="9" t="s">
        <v>2248</v>
      </c>
      <c r="B1487" s="10" t="s">
        <v>99</v>
      </c>
      <c r="C1487" s="11">
        <v>17000</v>
      </c>
      <c r="D1487" s="11">
        <v>28000</v>
      </c>
      <c r="E1487" s="12">
        <f t="shared" si="305"/>
        <v>-11000</v>
      </c>
      <c r="F1487" s="13">
        <v>28000</v>
      </c>
    </row>
    <row r="1488" spans="1:6">
      <c r="A1488" s="9" t="s">
        <v>2249</v>
      </c>
      <c r="B1488" s="10" t="s">
        <v>547</v>
      </c>
      <c r="C1488" s="11">
        <v>1000</v>
      </c>
      <c r="D1488" s="11">
        <v>3000</v>
      </c>
      <c r="E1488" s="12">
        <f t="shared" si="305"/>
        <v>-2000</v>
      </c>
      <c r="F1488" s="13">
        <v>3000</v>
      </c>
    </row>
    <row r="1489" spans="1:6">
      <c r="A1489" s="9" t="s">
        <v>2250</v>
      </c>
      <c r="B1489" s="10" t="s">
        <v>18</v>
      </c>
      <c r="C1489" s="11">
        <v>25000</v>
      </c>
      <c r="D1489" s="11">
        <v>34000</v>
      </c>
      <c r="E1489" s="12">
        <f t="shared" si="305"/>
        <v>-9000</v>
      </c>
      <c r="F1489" s="13">
        <v>34000</v>
      </c>
    </row>
    <row r="1490" spans="1:6">
      <c r="A1490" s="9" t="s">
        <v>2251</v>
      </c>
      <c r="B1490" s="10" t="s">
        <v>2252</v>
      </c>
      <c r="C1490" s="11">
        <v>15000</v>
      </c>
      <c r="D1490" s="11">
        <v>10000</v>
      </c>
      <c r="E1490" s="12">
        <f t="shared" si="305"/>
        <v>5000</v>
      </c>
      <c r="F1490" s="13">
        <v>10000</v>
      </c>
    </row>
    <row r="1491" spans="1:6">
      <c r="A1491" s="9" t="s">
        <v>2253</v>
      </c>
      <c r="B1491" s="10" t="s">
        <v>2254</v>
      </c>
      <c r="C1491" s="11">
        <v>868000</v>
      </c>
      <c r="D1491" s="11">
        <v>808000</v>
      </c>
      <c r="E1491" s="12">
        <f t="shared" si="305"/>
        <v>60000</v>
      </c>
      <c r="F1491" s="13">
        <v>808000</v>
      </c>
    </row>
    <row r="1492" spans="1:6">
      <c r="A1492" s="9" t="s">
        <v>2255</v>
      </c>
      <c r="B1492" s="10" t="s">
        <v>2256</v>
      </c>
      <c r="C1492" s="11">
        <v>187000</v>
      </c>
      <c r="D1492" s="11">
        <v>117000</v>
      </c>
      <c r="E1492" s="12">
        <f t="shared" si="305"/>
        <v>70000</v>
      </c>
      <c r="F1492" s="13">
        <v>117000</v>
      </c>
    </row>
    <row r="1493" spans="1:6">
      <c r="A1493" s="9" t="s">
        <v>2257</v>
      </c>
      <c r="B1493" s="10" t="s">
        <v>2258</v>
      </c>
      <c r="C1493" s="11">
        <v>839000</v>
      </c>
      <c r="D1493" s="11">
        <v>1558000</v>
      </c>
      <c r="E1493" s="12">
        <f t="shared" si="305"/>
        <v>-719000</v>
      </c>
      <c r="F1493" s="13">
        <v>1020000</v>
      </c>
    </row>
    <row r="1494" spans="1:6">
      <c r="A1494" s="9" t="s">
        <v>2259</v>
      </c>
      <c r="B1494" s="10" t="s">
        <v>2260</v>
      </c>
      <c r="C1494" s="11">
        <v>884000</v>
      </c>
      <c r="D1494" s="11">
        <v>882000</v>
      </c>
      <c r="E1494" s="12">
        <f t="shared" si="305"/>
        <v>2000</v>
      </c>
      <c r="F1494" s="13">
        <v>882000</v>
      </c>
    </row>
    <row r="1495" spans="1:6">
      <c r="A1495" s="24" t="s">
        <v>2261</v>
      </c>
      <c r="B1495" s="25"/>
      <c r="C1495" s="14">
        <f>SUM(C1484:C1494)</f>
        <v>3806000</v>
      </c>
      <c r="D1495" s="14">
        <f t="shared" ref="D1495:F1495" si="306">SUM(D1484:D1494)</f>
        <v>4497000</v>
      </c>
      <c r="E1495" s="14">
        <f t="shared" si="306"/>
        <v>-691000</v>
      </c>
      <c r="F1495" s="15">
        <f t="shared" si="306"/>
        <v>3928000</v>
      </c>
    </row>
    <row r="1496" spans="1:6">
      <c r="A1496" s="9" t="s">
        <v>2262</v>
      </c>
      <c r="B1496" s="10" t="s">
        <v>2263</v>
      </c>
      <c r="C1496" s="11">
        <v>309000</v>
      </c>
      <c r="D1496" s="11">
        <v>295000</v>
      </c>
      <c r="E1496" s="12">
        <f t="shared" ref="E1496:E1501" si="307">C1496-D1496</f>
        <v>14000</v>
      </c>
      <c r="F1496" s="13">
        <v>259000</v>
      </c>
    </row>
    <row r="1497" spans="1:6">
      <c r="A1497" s="9" t="s">
        <v>2264</v>
      </c>
      <c r="B1497" s="10" t="s">
        <v>12</v>
      </c>
      <c r="C1497" s="11">
        <v>9000</v>
      </c>
      <c r="D1497" s="11">
        <v>8000</v>
      </c>
      <c r="E1497" s="12">
        <f t="shared" si="307"/>
        <v>1000</v>
      </c>
      <c r="F1497" s="13">
        <v>8000</v>
      </c>
    </row>
    <row r="1498" spans="1:6">
      <c r="A1498" s="9" t="s">
        <v>2265</v>
      </c>
      <c r="B1498" s="10" t="s">
        <v>14</v>
      </c>
      <c r="C1498" s="11">
        <v>0</v>
      </c>
      <c r="D1498" s="11">
        <v>9000</v>
      </c>
      <c r="E1498" s="12">
        <f t="shared" si="307"/>
        <v>-9000</v>
      </c>
      <c r="F1498" s="13">
        <v>9000</v>
      </c>
    </row>
    <row r="1499" spans="1:6">
      <c r="A1499" s="9" t="s">
        <v>2266</v>
      </c>
      <c r="B1499" s="10" t="s">
        <v>1835</v>
      </c>
      <c r="C1499" s="11">
        <v>10000</v>
      </c>
      <c r="D1499" s="11">
        <v>10000</v>
      </c>
      <c r="E1499" s="12">
        <f t="shared" si="307"/>
        <v>0</v>
      </c>
      <c r="F1499" s="13">
        <v>10000</v>
      </c>
    </row>
    <row r="1500" spans="1:6">
      <c r="A1500" s="9" t="s">
        <v>2267</v>
      </c>
      <c r="B1500" s="10" t="s">
        <v>973</v>
      </c>
      <c r="C1500" s="11">
        <v>10000</v>
      </c>
      <c r="D1500" s="11">
        <v>10000</v>
      </c>
      <c r="E1500" s="12">
        <f t="shared" si="307"/>
        <v>0</v>
      </c>
      <c r="F1500" s="13">
        <v>10000</v>
      </c>
    </row>
    <row r="1501" spans="1:6">
      <c r="A1501" s="9" t="s">
        <v>2268</v>
      </c>
      <c r="B1501" s="10" t="s">
        <v>2263</v>
      </c>
      <c r="C1501" s="11">
        <v>12000</v>
      </c>
      <c r="D1501" s="11">
        <v>12000</v>
      </c>
      <c r="E1501" s="12">
        <f t="shared" si="307"/>
        <v>0</v>
      </c>
      <c r="F1501" s="13">
        <v>12000</v>
      </c>
    </row>
    <row r="1502" spans="1:6">
      <c r="A1502" s="24" t="s">
        <v>2269</v>
      </c>
      <c r="B1502" s="25"/>
      <c r="C1502" s="14">
        <f>SUM(C1496:C1501)</f>
        <v>350000</v>
      </c>
      <c r="D1502" s="14">
        <f t="shared" ref="D1502:F1502" si="308">SUM(D1496:D1501)</f>
        <v>344000</v>
      </c>
      <c r="E1502" s="14">
        <f t="shared" si="308"/>
        <v>6000</v>
      </c>
      <c r="F1502" s="15">
        <f t="shared" si="308"/>
        <v>308000</v>
      </c>
    </row>
    <row r="1503" spans="1:6">
      <c r="A1503" s="9" t="s">
        <v>2270</v>
      </c>
      <c r="B1503" s="10" t="s">
        <v>2271</v>
      </c>
      <c r="C1503" s="11">
        <v>13000</v>
      </c>
      <c r="D1503" s="11">
        <v>13000</v>
      </c>
      <c r="E1503" s="12">
        <f t="shared" ref="E1503" si="309">C1503-D1503</f>
        <v>0</v>
      </c>
      <c r="F1503" s="13">
        <v>13000</v>
      </c>
    </row>
    <row r="1504" spans="1:6">
      <c r="A1504" s="24" t="s">
        <v>2272</v>
      </c>
      <c r="B1504" s="25"/>
      <c r="C1504" s="14">
        <f>SUM(C1503)</f>
        <v>13000</v>
      </c>
      <c r="D1504" s="14">
        <f t="shared" ref="D1504:F1504" si="310">SUM(D1503)</f>
        <v>13000</v>
      </c>
      <c r="E1504" s="14">
        <f t="shared" si="310"/>
        <v>0</v>
      </c>
      <c r="F1504" s="15">
        <f t="shared" si="310"/>
        <v>13000</v>
      </c>
    </row>
    <row r="1505" spans="1:6">
      <c r="A1505" s="9" t="s">
        <v>2273</v>
      </c>
      <c r="B1505" s="10" t="s">
        <v>2274</v>
      </c>
      <c r="C1505" s="11">
        <v>0</v>
      </c>
      <c r="D1505" s="11">
        <v>90000</v>
      </c>
      <c r="E1505" s="12">
        <f t="shared" ref="E1505:E1509" si="311">C1505-D1505</f>
        <v>-90000</v>
      </c>
      <c r="F1505" s="13">
        <v>87000</v>
      </c>
    </row>
    <row r="1506" spans="1:6">
      <c r="A1506" s="9" t="s">
        <v>2275</v>
      </c>
      <c r="B1506" s="10" t="s">
        <v>12</v>
      </c>
      <c r="C1506" s="11">
        <v>9000</v>
      </c>
      <c r="D1506" s="11">
        <v>8000</v>
      </c>
      <c r="E1506" s="12">
        <f t="shared" si="311"/>
        <v>1000</v>
      </c>
      <c r="F1506" s="13">
        <v>8000</v>
      </c>
    </row>
    <row r="1507" spans="1:6">
      <c r="A1507" s="9" t="s">
        <v>2276</v>
      </c>
      <c r="B1507" s="10" t="s">
        <v>14</v>
      </c>
      <c r="C1507" s="11">
        <v>0</v>
      </c>
      <c r="D1507" s="11">
        <v>1000</v>
      </c>
      <c r="E1507" s="12">
        <f t="shared" si="311"/>
        <v>-1000</v>
      </c>
      <c r="F1507" s="13">
        <v>1000</v>
      </c>
    </row>
    <row r="1508" spans="1:6">
      <c r="A1508" s="9" t="s">
        <v>2277</v>
      </c>
      <c r="B1508" s="10" t="s">
        <v>973</v>
      </c>
      <c r="C1508" s="11">
        <v>0</v>
      </c>
      <c r="D1508" s="11">
        <v>4000</v>
      </c>
      <c r="E1508" s="12">
        <f t="shared" si="311"/>
        <v>-4000</v>
      </c>
      <c r="F1508" s="13">
        <v>4000</v>
      </c>
    </row>
    <row r="1509" spans="1:6">
      <c r="A1509" s="9" t="s">
        <v>2278</v>
      </c>
      <c r="B1509" s="10" t="s">
        <v>2279</v>
      </c>
      <c r="C1509" s="11">
        <v>546000</v>
      </c>
      <c r="D1509" s="11">
        <v>525000</v>
      </c>
      <c r="E1509" s="12">
        <f t="shared" si="311"/>
        <v>21000</v>
      </c>
      <c r="F1509" s="13">
        <v>525000</v>
      </c>
    </row>
    <row r="1510" spans="1:6">
      <c r="A1510" s="24" t="s">
        <v>2280</v>
      </c>
      <c r="B1510" s="25"/>
      <c r="C1510" s="14">
        <f>SUM(C1505:C1509)</f>
        <v>555000</v>
      </c>
      <c r="D1510" s="14">
        <f t="shared" ref="D1510:F1510" si="312">SUM(D1505:D1509)</f>
        <v>628000</v>
      </c>
      <c r="E1510" s="14">
        <f t="shared" si="312"/>
        <v>-73000</v>
      </c>
      <c r="F1510" s="15">
        <f t="shared" si="312"/>
        <v>625000</v>
      </c>
    </row>
    <row r="1511" spans="1:6">
      <c r="A1511" s="5" t="s">
        <v>2281</v>
      </c>
      <c r="B1511" s="6" t="s">
        <v>2282</v>
      </c>
      <c r="C1511" s="7"/>
      <c r="D1511" s="7"/>
      <c r="E1511" s="7"/>
      <c r="F1511" s="8"/>
    </row>
    <row r="1512" spans="1:6">
      <c r="A1512" s="9" t="s">
        <v>2283</v>
      </c>
      <c r="B1512" s="10" t="s">
        <v>1268</v>
      </c>
      <c r="C1512" s="11">
        <v>3932000</v>
      </c>
      <c r="D1512" s="11">
        <v>3575000</v>
      </c>
      <c r="E1512" s="12">
        <f t="shared" ref="E1512:E1525" si="313">C1512-D1512</f>
        <v>357000</v>
      </c>
      <c r="F1512" s="13">
        <v>3464000</v>
      </c>
    </row>
    <row r="1513" spans="1:6">
      <c r="A1513" s="9" t="s">
        <v>2284</v>
      </c>
      <c r="B1513" s="10" t="s">
        <v>2285</v>
      </c>
      <c r="C1513" s="11">
        <v>212000</v>
      </c>
      <c r="D1513" s="11">
        <v>190000</v>
      </c>
      <c r="E1513" s="12">
        <f t="shared" si="313"/>
        <v>22000</v>
      </c>
      <c r="F1513" s="13">
        <v>190000</v>
      </c>
    </row>
    <row r="1514" spans="1:6">
      <c r="A1514" s="9" t="s">
        <v>2286</v>
      </c>
      <c r="B1514" s="10" t="s">
        <v>14</v>
      </c>
      <c r="C1514" s="11">
        <v>40000</v>
      </c>
      <c r="D1514" s="11">
        <v>30000</v>
      </c>
      <c r="E1514" s="12">
        <f t="shared" si="313"/>
        <v>10000</v>
      </c>
      <c r="F1514" s="13">
        <v>30000</v>
      </c>
    </row>
    <row r="1515" spans="1:6">
      <c r="A1515" s="9" t="s">
        <v>2287</v>
      </c>
      <c r="B1515" s="10" t="s">
        <v>99</v>
      </c>
      <c r="C1515" s="11">
        <v>88000</v>
      </c>
      <c r="D1515" s="11">
        <v>102000</v>
      </c>
      <c r="E1515" s="12">
        <f t="shared" si="313"/>
        <v>-14000</v>
      </c>
      <c r="F1515" s="13">
        <v>102000</v>
      </c>
    </row>
    <row r="1516" spans="1:6">
      <c r="A1516" s="9" t="s">
        <v>2288</v>
      </c>
      <c r="B1516" s="10" t="s">
        <v>547</v>
      </c>
      <c r="C1516" s="11">
        <v>23000</v>
      </c>
      <c r="D1516" s="11">
        <v>7000</v>
      </c>
      <c r="E1516" s="12">
        <f t="shared" si="313"/>
        <v>16000</v>
      </c>
      <c r="F1516" s="13">
        <v>7000</v>
      </c>
    </row>
    <row r="1517" spans="1:6">
      <c r="A1517" s="9" t="s">
        <v>2289</v>
      </c>
      <c r="B1517" s="10" t="s">
        <v>2290</v>
      </c>
      <c r="C1517" s="11">
        <v>289000</v>
      </c>
      <c r="D1517" s="11">
        <v>232000</v>
      </c>
      <c r="E1517" s="12">
        <f t="shared" si="313"/>
        <v>57000</v>
      </c>
      <c r="F1517" s="13">
        <v>232000</v>
      </c>
    </row>
    <row r="1518" spans="1:6">
      <c r="A1518" s="9" t="s">
        <v>2291</v>
      </c>
      <c r="B1518" s="10" t="s">
        <v>2292</v>
      </c>
      <c r="C1518" s="11">
        <v>0</v>
      </c>
      <c r="D1518" s="11">
        <v>90000</v>
      </c>
      <c r="E1518" s="12">
        <f t="shared" si="313"/>
        <v>-90000</v>
      </c>
      <c r="F1518" s="13">
        <v>90000</v>
      </c>
    </row>
    <row r="1519" spans="1:6">
      <c r="A1519" s="9" t="s">
        <v>2293</v>
      </c>
      <c r="B1519" s="10" t="s">
        <v>2294</v>
      </c>
      <c r="C1519" s="11">
        <v>2001000</v>
      </c>
      <c r="D1519" s="11">
        <v>1908000</v>
      </c>
      <c r="E1519" s="12">
        <f t="shared" si="313"/>
        <v>93000</v>
      </c>
      <c r="F1519" s="13">
        <v>1908000</v>
      </c>
    </row>
    <row r="1520" spans="1:6">
      <c r="A1520" s="9" t="s">
        <v>2295</v>
      </c>
      <c r="B1520" s="10" t="s">
        <v>2296</v>
      </c>
      <c r="C1520" s="11">
        <v>2971000</v>
      </c>
      <c r="D1520" s="11">
        <v>2208000</v>
      </c>
      <c r="E1520" s="12">
        <f t="shared" si="313"/>
        <v>763000</v>
      </c>
      <c r="F1520" s="13">
        <v>2481000</v>
      </c>
    </row>
    <row r="1521" spans="1:6">
      <c r="A1521" s="9" t="s">
        <v>2297</v>
      </c>
      <c r="B1521" s="10" t="s">
        <v>2298</v>
      </c>
      <c r="C1521" s="11">
        <v>358000</v>
      </c>
      <c r="D1521" s="11">
        <v>330000</v>
      </c>
      <c r="E1521" s="12">
        <f t="shared" si="313"/>
        <v>28000</v>
      </c>
      <c r="F1521" s="13">
        <v>330000</v>
      </c>
    </row>
    <row r="1522" spans="1:6">
      <c r="A1522" s="9" t="s">
        <v>2299</v>
      </c>
      <c r="B1522" s="10" t="s">
        <v>2300</v>
      </c>
      <c r="C1522" s="11">
        <v>82000</v>
      </c>
      <c r="D1522" s="11">
        <v>0</v>
      </c>
      <c r="E1522" s="12">
        <f t="shared" si="313"/>
        <v>82000</v>
      </c>
      <c r="F1522" s="13">
        <v>0</v>
      </c>
    </row>
    <row r="1523" spans="1:6">
      <c r="A1523" s="9" t="s">
        <v>2301</v>
      </c>
      <c r="B1523" s="10" t="s">
        <v>2302</v>
      </c>
      <c r="C1523" s="11">
        <v>103000</v>
      </c>
      <c r="D1523" s="11">
        <v>0</v>
      </c>
      <c r="E1523" s="12">
        <f t="shared" si="313"/>
        <v>103000</v>
      </c>
      <c r="F1523" s="13">
        <v>0</v>
      </c>
    </row>
    <row r="1524" spans="1:6">
      <c r="A1524" s="9" t="s">
        <v>2303</v>
      </c>
      <c r="B1524" s="10" t="s">
        <v>2304</v>
      </c>
      <c r="C1524" s="11">
        <v>714000</v>
      </c>
      <c r="D1524" s="11">
        <v>544000</v>
      </c>
      <c r="E1524" s="12">
        <f t="shared" si="313"/>
        <v>170000</v>
      </c>
      <c r="F1524" s="13">
        <v>544000</v>
      </c>
    </row>
    <row r="1525" spans="1:6">
      <c r="A1525" s="9" t="s">
        <v>2305</v>
      </c>
      <c r="B1525" s="10" t="s">
        <v>2306</v>
      </c>
      <c r="C1525" s="11">
        <v>216000</v>
      </c>
      <c r="D1525" s="11">
        <v>0</v>
      </c>
      <c r="E1525" s="12">
        <f t="shared" si="313"/>
        <v>216000</v>
      </c>
      <c r="F1525" s="13">
        <v>0</v>
      </c>
    </row>
    <row r="1526" spans="1:6">
      <c r="A1526" s="24" t="s">
        <v>2307</v>
      </c>
      <c r="B1526" s="25"/>
      <c r="C1526" s="14">
        <f>SUM(C1512:C1525)</f>
        <v>11029000</v>
      </c>
      <c r="D1526" s="14">
        <f t="shared" ref="D1526:F1526" si="314">SUM(D1512:D1525)</f>
        <v>9216000</v>
      </c>
      <c r="E1526" s="14">
        <f t="shared" si="314"/>
        <v>1813000</v>
      </c>
      <c r="F1526" s="15">
        <f t="shared" si="314"/>
        <v>9378000</v>
      </c>
    </row>
    <row r="1527" spans="1:6">
      <c r="A1527" s="5" t="s">
        <v>2308</v>
      </c>
      <c r="B1527" s="6" t="s">
        <v>2309</v>
      </c>
      <c r="C1527" s="7"/>
      <c r="D1527" s="7"/>
      <c r="E1527" s="7"/>
      <c r="F1527" s="8"/>
    </row>
    <row r="1528" spans="1:6">
      <c r="A1528" s="9" t="s">
        <v>2310</v>
      </c>
      <c r="B1528" s="10" t="s">
        <v>2311</v>
      </c>
      <c r="C1528" s="11">
        <v>190000</v>
      </c>
      <c r="D1528" s="11">
        <v>175000</v>
      </c>
      <c r="E1528" s="12">
        <f t="shared" ref="E1528:E1529" si="315">C1528-D1528</f>
        <v>15000</v>
      </c>
      <c r="F1528" s="13">
        <v>175000</v>
      </c>
    </row>
    <row r="1529" spans="1:6">
      <c r="A1529" s="9" t="s">
        <v>2312</v>
      </c>
      <c r="B1529" s="10" t="s">
        <v>2313</v>
      </c>
      <c r="C1529" s="11">
        <v>20180000</v>
      </c>
      <c r="D1529" s="11">
        <v>22306000</v>
      </c>
      <c r="E1529" s="12">
        <f t="shared" si="315"/>
        <v>-2126000</v>
      </c>
      <c r="F1529" s="13">
        <v>22499000</v>
      </c>
    </row>
    <row r="1530" spans="1:6">
      <c r="A1530" s="24" t="s">
        <v>2314</v>
      </c>
      <c r="B1530" s="25"/>
      <c r="C1530" s="14">
        <f>SUM(C1528:C1529)</f>
        <v>20370000</v>
      </c>
      <c r="D1530" s="14">
        <f t="shared" ref="D1530:F1530" si="316">SUM(D1528:D1529)</f>
        <v>22481000</v>
      </c>
      <c r="E1530" s="14">
        <f t="shared" si="316"/>
        <v>-2111000</v>
      </c>
      <c r="F1530" s="15">
        <f t="shared" si="316"/>
        <v>22674000</v>
      </c>
    </row>
    <row r="1531" spans="1:6">
      <c r="A1531" s="9" t="s">
        <v>2315</v>
      </c>
      <c r="B1531" s="10" t="s">
        <v>2316</v>
      </c>
      <c r="C1531" s="11">
        <v>1656000</v>
      </c>
      <c r="D1531" s="11">
        <v>1656000</v>
      </c>
      <c r="E1531" s="12">
        <f t="shared" ref="E1531:E1532" si="317">C1531-D1531</f>
        <v>0</v>
      </c>
      <c r="F1531" s="13">
        <v>1656000</v>
      </c>
    </row>
    <row r="1532" spans="1:6">
      <c r="A1532" s="9" t="s">
        <v>2317</v>
      </c>
      <c r="B1532" s="10" t="s">
        <v>2318</v>
      </c>
      <c r="C1532" s="11">
        <v>7626000</v>
      </c>
      <c r="D1532" s="11">
        <v>6321000</v>
      </c>
      <c r="E1532" s="12">
        <f t="shared" si="317"/>
        <v>1305000</v>
      </c>
      <c r="F1532" s="13">
        <v>6321000</v>
      </c>
    </row>
    <row r="1533" spans="1:6">
      <c r="A1533" s="24" t="s">
        <v>2319</v>
      </c>
      <c r="B1533" s="25"/>
      <c r="C1533" s="14">
        <f>SUM(C1531:C1532)</f>
        <v>9282000</v>
      </c>
      <c r="D1533" s="14">
        <f t="shared" ref="D1533:F1533" si="318">SUM(D1531:D1532)</f>
        <v>7977000</v>
      </c>
      <c r="E1533" s="14">
        <f t="shared" si="318"/>
        <v>1305000</v>
      </c>
      <c r="F1533" s="15">
        <f t="shared" si="318"/>
        <v>7977000</v>
      </c>
    </row>
    <row r="1534" spans="1:6">
      <c r="A1534" s="5" t="s">
        <v>2320</v>
      </c>
      <c r="B1534" s="6" t="s">
        <v>2321</v>
      </c>
      <c r="C1534" s="7"/>
      <c r="D1534" s="7"/>
      <c r="E1534" s="7"/>
      <c r="F1534" s="8"/>
    </row>
    <row r="1535" spans="1:6">
      <c r="A1535" s="9" t="s">
        <v>2322</v>
      </c>
      <c r="B1535" s="10" t="s">
        <v>2323</v>
      </c>
      <c r="C1535" s="11">
        <v>8796000</v>
      </c>
      <c r="D1535" s="11">
        <v>8178000</v>
      </c>
      <c r="E1535" s="12">
        <f t="shared" ref="E1535" si="319">C1535-D1535</f>
        <v>618000</v>
      </c>
      <c r="F1535" s="13">
        <v>9178000</v>
      </c>
    </row>
    <row r="1536" spans="1:6">
      <c r="A1536" s="24" t="s">
        <v>2324</v>
      </c>
      <c r="B1536" s="25"/>
      <c r="C1536" s="14">
        <f>SUM(C1535)</f>
        <v>8796000</v>
      </c>
      <c r="D1536" s="14">
        <f t="shared" ref="D1536:F1536" si="320">SUM(D1535)</f>
        <v>8178000</v>
      </c>
      <c r="E1536" s="14">
        <f t="shared" si="320"/>
        <v>618000</v>
      </c>
      <c r="F1536" s="15">
        <f t="shared" si="320"/>
        <v>9178000</v>
      </c>
    </row>
    <row r="1537" spans="1:6">
      <c r="A1537" s="9" t="s">
        <v>2325</v>
      </c>
      <c r="B1537" s="10" t="s">
        <v>2326</v>
      </c>
      <c r="C1537" s="11">
        <v>4728000</v>
      </c>
      <c r="D1537" s="11">
        <v>4687000</v>
      </c>
      <c r="E1537" s="12">
        <f t="shared" ref="E1537:E1547" si="321">C1537-D1537</f>
        <v>41000</v>
      </c>
      <c r="F1537" s="13">
        <v>4510000</v>
      </c>
    </row>
    <row r="1538" spans="1:6">
      <c r="A1538" s="9" t="s">
        <v>2327</v>
      </c>
      <c r="B1538" s="10" t="s">
        <v>12</v>
      </c>
      <c r="C1538" s="11">
        <v>227000</v>
      </c>
      <c r="D1538" s="11">
        <v>204000</v>
      </c>
      <c r="E1538" s="12">
        <f t="shared" si="321"/>
        <v>23000</v>
      </c>
      <c r="F1538" s="13">
        <v>204000</v>
      </c>
    </row>
    <row r="1539" spans="1:6">
      <c r="A1539" s="9" t="s">
        <v>2328</v>
      </c>
      <c r="B1539" s="10" t="s">
        <v>14</v>
      </c>
      <c r="C1539" s="11">
        <v>86000</v>
      </c>
      <c r="D1539" s="11">
        <v>100000</v>
      </c>
      <c r="E1539" s="12">
        <f t="shared" si="321"/>
        <v>-14000</v>
      </c>
      <c r="F1539" s="13">
        <v>100000</v>
      </c>
    </row>
    <row r="1540" spans="1:6">
      <c r="A1540" s="9" t="s">
        <v>2329</v>
      </c>
      <c r="B1540" s="10" t="s">
        <v>99</v>
      </c>
      <c r="C1540" s="11">
        <v>34000</v>
      </c>
      <c r="D1540" s="11">
        <v>25000</v>
      </c>
      <c r="E1540" s="12">
        <f t="shared" si="321"/>
        <v>9000</v>
      </c>
      <c r="F1540" s="13">
        <v>25000</v>
      </c>
    </row>
    <row r="1541" spans="1:6">
      <c r="A1541" s="9" t="s">
        <v>2330</v>
      </c>
      <c r="B1541" s="10" t="s">
        <v>149</v>
      </c>
      <c r="C1541" s="11">
        <v>119000</v>
      </c>
      <c r="D1541" s="11">
        <v>60000</v>
      </c>
      <c r="E1541" s="12">
        <f t="shared" si="321"/>
        <v>59000</v>
      </c>
      <c r="F1541" s="13">
        <v>60000</v>
      </c>
    </row>
    <row r="1542" spans="1:6">
      <c r="A1542" s="9" t="s">
        <v>2331</v>
      </c>
      <c r="B1542" s="10" t="s">
        <v>18</v>
      </c>
      <c r="C1542" s="11">
        <v>681000</v>
      </c>
      <c r="D1542" s="11">
        <v>583000</v>
      </c>
      <c r="E1542" s="12">
        <f t="shared" si="321"/>
        <v>98000</v>
      </c>
      <c r="F1542" s="13">
        <v>583000</v>
      </c>
    </row>
    <row r="1543" spans="1:6">
      <c r="A1543" s="9" t="s">
        <v>2332</v>
      </c>
      <c r="B1543" s="10" t="s">
        <v>2333</v>
      </c>
      <c r="C1543" s="11">
        <v>142000</v>
      </c>
      <c r="D1543" s="11">
        <v>136000</v>
      </c>
      <c r="E1543" s="12">
        <f t="shared" si="321"/>
        <v>6000</v>
      </c>
      <c r="F1543" s="13">
        <v>136000</v>
      </c>
    </row>
    <row r="1544" spans="1:6">
      <c r="A1544" s="9" t="s">
        <v>2334</v>
      </c>
      <c r="B1544" s="10" t="s">
        <v>2335</v>
      </c>
      <c r="C1544" s="11">
        <v>501000</v>
      </c>
      <c r="D1544" s="11">
        <v>257000</v>
      </c>
      <c r="E1544" s="12">
        <f t="shared" si="321"/>
        <v>244000</v>
      </c>
      <c r="F1544" s="13">
        <v>257000</v>
      </c>
    </row>
    <row r="1545" spans="1:6">
      <c r="A1545" s="9" t="s">
        <v>2336</v>
      </c>
      <c r="B1545" s="10" t="s">
        <v>2337</v>
      </c>
      <c r="C1545" s="11">
        <v>100000</v>
      </c>
      <c r="D1545" s="11">
        <v>100000</v>
      </c>
      <c r="E1545" s="12">
        <f t="shared" si="321"/>
        <v>0</v>
      </c>
      <c r="F1545" s="13">
        <v>100000</v>
      </c>
    </row>
    <row r="1546" spans="1:6">
      <c r="A1546" s="9" t="s">
        <v>2338</v>
      </c>
      <c r="B1546" s="10" t="s">
        <v>2339</v>
      </c>
      <c r="C1546" s="11">
        <v>357000</v>
      </c>
      <c r="D1546" s="11">
        <v>0</v>
      </c>
      <c r="E1546" s="12">
        <f t="shared" si="321"/>
        <v>357000</v>
      </c>
      <c r="F1546" s="13">
        <v>0</v>
      </c>
    </row>
    <row r="1547" spans="1:6">
      <c r="A1547" s="9" t="s">
        <v>2340</v>
      </c>
      <c r="B1547" s="10" t="s">
        <v>2341</v>
      </c>
      <c r="C1547" s="11">
        <v>450000</v>
      </c>
      <c r="D1547" s="11">
        <v>665000</v>
      </c>
      <c r="E1547" s="12">
        <f t="shared" si="321"/>
        <v>-215000</v>
      </c>
      <c r="F1547" s="13">
        <v>665000</v>
      </c>
    </row>
    <row r="1548" spans="1:6">
      <c r="A1548" s="24" t="s">
        <v>2342</v>
      </c>
      <c r="B1548" s="25"/>
      <c r="C1548" s="14">
        <f>SUM(C1537:C1547)</f>
        <v>7425000</v>
      </c>
      <c r="D1548" s="14">
        <f t="shared" ref="D1548:F1548" si="322">SUM(D1537:D1547)</f>
        <v>6817000</v>
      </c>
      <c r="E1548" s="14">
        <f t="shared" si="322"/>
        <v>608000</v>
      </c>
      <c r="F1548" s="15">
        <f t="shared" si="322"/>
        <v>6640000</v>
      </c>
    </row>
    <row r="1549" spans="1:6">
      <c r="A1549" s="9" t="s">
        <v>2343</v>
      </c>
      <c r="B1549" s="10" t="s">
        <v>2344</v>
      </c>
      <c r="C1549" s="11">
        <v>0</v>
      </c>
      <c r="D1549" s="11">
        <v>758000</v>
      </c>
      <c r="E1549" s="12">
        <f t="shared" ref="E1549" si="323">C1549-D1549</f>
        <v>-758000</v>
      </c>
      <c r="F1549" s="13">
        <v>105000</v>
      </c>
    </row>
    <row r="1550" spans="1:6">
      <c r="A1550" s="24" t="s">
        <v>2345</v>
      </c>
      <c r="B1550" s="25"/>
      <c r="C1550" s="14">
        <f>SUM(C1549)</f>
        <v>0</v>
      </c>
      <c r="D1550" s="14">
        <f t="shared" ref="D1550:F1550" si="324">SUM(D1549)</f>
        <v>758000</v>
      </c>
      <c r="E1550" s="14">
        <f t="shared" si="324"/>
        <v>-758000</v>
      </c>
      <c r="F1550" s="15">
        <f t="shared" si="324"/>
        <v>105000</v>
      </c>
    </row>
    <row r="1551" spans="1:6">
      <c r="A1551" s="9" t="s">
        <v>2346</v>
      </c>
      <c r="B1551" s="10" t="s">
        <v>2347</v>
      </c>
      <c r="C1551" s="11">
        <v>44000</v>
      </c>
      <c r="D1551" s="11">
        <v>45000</v>
      </c>
      <c r="E1551" s="12">
        <f t="shared" ref="E1551:E1554" si="325">C1551-D1551</f>
        <v>-1000</v>
      </c>
      <c r="F1551" s="13">
        <v>0</v>
      </c>
    </row>
    <row r="1552" spans="1:6">
      <c r="A1552" s="9" t="s">
        <v>2348</v>
      </c>
      <c r="B1552" s="10" t="s">
        <v>2349</v>
      </c>
      <c r="C1552" s="11">
        <v>135000</v>
      </c>
      <c r="D1552" s="11">
        <v>104000</v>
      </c>
      <c r="E1552" s="12">
        <f t="shared" si="325"/>
        <v>31000</v>
      </c>
      <c r="F1552" s="13">
        <v>0</v>
      </c>
    </row>
    <row r="1553" spans="1:6">
      <c r="A1553" s="9" t="s">
        <v>2350</v>
      </c>
      <c r="B1553" s="10" t="s">
        <v>2351</v>
      </c>
      <c r="C1553" s="11">
        <v>1102000</v>
      </c>
      <c r="D1553" s="11">
        <v>1061000</v>
      </c>
      <c r="E1553" s="12">
        <f t="shared" si="325"/>
        <v>41000</v>
      </c>
      <c r="F1553" s="13">
        <v>742000</v>
      </c>
    </row>
    <row r="1554" spans="1:6">
      <c r="A1554" s="9" t="s">
        <v>2352</v>
      </c>
      <c r="B1554" s="10" t="s">
        <v>2353</v>
      </c>
      <c r="C1554" s="11">
        <v>490000</v>
      </c>
      <c r="D1554" s="11">
        <v>558000</v>
      </c>
      <c r="E1554" s="12">
        <f t="shared" si="325"/>
        <v>-68000</v>
      </c>
      <c r="F1554" s="13">
        <v>533000</v>
      </c>
    </row>
    <row r="1555" spans="1:6">
      <c r="A1555" s="24" t="s">
        <v>2354</v>
      </c>
      <c r="B1555" s="25"/>
      <c r="C1555" s="14">
        <f>SUM(C1551:C1554)</f>
        <v>1771000</v>
      </c>
      <c r="D1555" s="14">
        <f t="shared" ref="D1555:F1555" si="326">SUM(D1551:D1554)</f>
        <v>1768000</v>
      </c>
      <c r="E1555" s="14">
        <f t="shared" si="326"/>
        <v>3000</v>
      </c>
      <c r="F1555" s="15">
        <f t="shared" si="326"/>
        <v>1275000</v>
      </c>
    </row>
    <row r="1556" spans="1:6">
      <c r="A1556" s="9" t="s">
        <v>2355</v>
      </c>
      <c r="B1556" s="10" t="s">
        <v>2356</v>
      </c>
      <c r="C1556" s="11">
        <v>0</v>
      </c>
      <c r="D1556" s="11">
        <v>350000</v>
      </c>
      <c r="E1556" s="12">
        <f t="shared" ref="E1556:E1557" si="327">C1556-D1556</f>
        <v>-350000</v>
      </c>
      <c r="F1556" s="13">
        <v>73000</v>
      </c>
    </row>
    <row r="1557" spans="1:6">
      <c r="A1557" s="9" t="s">
        <v>2357</v>
      </c>
      <c r="B1557" s="10" t="s">
        <v>2358</v>
      </c>
      <c r="C1557" s="11">
        <v>2595000</v>
      </c>
      <c r="D1557" s="11">
        <v>538000</v>
      </c>
      <c r="E1557" s="12">
        <f t="shared" si="327"/>
        <v>2057000</v>
      </c>
      <c r="F1557" s="13">
        <v>0</v>
      </c>
    </row>
    <row r="1558" spans="1:6">
      <c r="A1558" s="24" t="s">
        <v>2359</v>
      </c>
      <c r="B1558" s="25"/>
      <c r="C1558" s="14">
        <f>SUM(C1556:C1557)</f>
        <v>2595000</v>
      </c>
      <c r="D1558" s="14">
        <f t="shared" ref="D1558:F1558" si="328">SUM(D1556:D1557)</f>
        <v>888000</v>
      </c>
      <c r="E1558" s="14">
        <f t="shared" si="328"/>
        <v>1707000</v>
      </c>
      <c r="F1558" s="15">
        <f t="shared" si="328"/>
        <v>73000</v>
      </c>
    </row>
    <row r="1559" spans="1:6">
      <c r="A1559" s="9" t="s">
        <v>2360</v>
      </c>
      <c r="B1559" s="10" t="s">
        <v>2361</v>
      </c>
      <c r="C1559" s="11">
        <v>1666000</v>
      </c>
      <c r="D1559" s="11">
        <v>1778000</v>
      </c>
      <c r="E1559" s="12">
        <f t="shared" ref="E1559:E1567" si="329">C1559-D1559</f>
        <v>-112000</v>
      </c>
      <c r="F1559" s="13">
        <v>1723000</v>
      </c>
    </row>
    <row r="1560" spans="1:6">
      <c r="A1560" s="9" t="s">
        <v>2362</v>
      </c>
      <c r="B1560" s="10" t="s">
        <v>2363</v>
      </c>
      <c r="C1560" s="11">
        <v>126000</v>
      </c>
      <c r="D1560" s="11">
        <v>113000</v>
      </c>
      <c r="E1560" s="12">
        <f t="shared" si="329"/>
        <v>13000</v>
      </c>
      <c r="F1560" s="13">
        <v>113000</v>
      </c>
    </row>
    <row r="1561" spans="1:6">
      <c r="A1561" s="9" t="s">
        <v>2364</v>
      </c>
      <c r="B1561" s="10" t="s">
        <v>2365</v>
      </c>
      <c r="C1561" s="11">
        <v>36000</v>
      </c>
      <c r="D1561" s="11">
        <v>39000</v>
      </c>
      <c r="E1561" s="12">
        <f t="shared" si="329"/>
        <v>-3000</v>
      </c>
      <c r="F1561" s="13">
        <v>39000</v>
      </c>
    </row>
    <row r="1562" spans="1:6">
      <c r="A1562" s="9" t="s">
        <v>2366</v>
      </c>
      <c r="B1562" s="10" t="s">
        <v>99</v>
      </c>
      <c r="C1562" s="11">
        <v>15000</v>
      </c>
      <c r="D1562" s="11">
        <v>32000</v>
      </c>
      <c r="E1562" s="12">
        <f t="shared" si="329"/>
        <v>-17000</v>
      </c>
      <c r="F1562" s="13">
        <v>32000</v>
      </c>
    </row>
    <row r="1563" spans="1:6">
      <c r="A1563" s="9" t="s">
        <v>2367</v>
      </c>
      <c r="B1563" s="10" t="s">
        <v>18</v>
      </c>
      <c r="C1563" s="11">
        <v>182000</v>
      </c>
      <c r="D1563" s="11">
        <v>181000</v>
      </c>
      <c r="E1563" s="12">
        <f t="shared" si="329"/>
        <v>1000</v>
      </c>
      <c r="F1563" s="13">
        <v>181000</v>
      </c>
    </row>
    <row r="1564" spans="1:6">
      <c r="A1564" s="9" t="s">
        <v>2368</v>
      </c>
      <c r="B1564" s="10" t="s">
        <v>402</v>
      </c>
      <c r="C1564" s="11">
        <v>107000</v>
      </c>
      <c r="D1564" s="11">
        <v>97000</v>
      </c>
      <c r="E1564" s="12">
        <f t="shared" si="329"/>
        <v>10000</v>
      </c>
      <c r="F1564" s="13">
        <v>97000</v>
      </c>
    </row>
    <row r="1565" spans="1:6">
      <c r="A1565" s="9" t="s">
        <v>2369</v>
      </c>
      <c r="B1565" s="10" t="s">
        <v>67</v>
      </c>
      <c r="C1565" s="11">
        <v>46000</v>
      </c>
      <c r="D1565" s="11">
        <v>46000</v>
      </c>
      <c r="E1565" s="12">
        <f t="shared" si="329"/>
        <v>0</v>
      </c>
      <c r="F1565" s="13">
        <v>46000</v>
      </c>
    </row>
    <row r="1566" spans="1:6">
      <c r="A1566" s="9" t="s">
        <v>2370</v>
      </c>
      <c r="B1566" s="10" t="s">
        <v>2371</v>
      </c>
      <c r="C1566" s="11">
        <v>24000</v>
      </c>
      <c r="D1566" s="11">
        <v>24000</v>
      </c>
      <c r="E1566" s="12">
        <f t="shared" si="329"/>
        <v>0</v>
      </c>
      <c r="F1566" s="13">
        <v>24000</v>
      </c>
    </row>
    <row r="1567" spans="1:6">
      <c r="A1567" s="9" t="s">
        <v>2372</v>
      </c>
      <c r="B1567" s="10" t="s">
        <v>2373</v>
      </c>
      <c r="C1567" s="11">
        <v>1880000</v>
      </c>
      <c r="D1567" s="11">
        <v>1715000</v>
      </c>
      <c r="E1567" s="12">
        <f t="shared" si="329"/>
        <v>165000</v>
      </c>
      <c r="F1567" s="13">
        <v>1740000</v>
      </c>
    </row>
    <row r="1568" spans="1:6">
      <c r="A1568" s="24" t="s">
        <v>2374</v>
      </c>
      <c r="B1568" s="25"/>
      <c r="C1568" s="14">
        <f>SUM(C1559:C1567)</f>
        <v>4082000</v>
      </c>
      <c r="D1568" s="14">
        <f t="shared" ref="D1568:F1568" si="330">SUM(D1559:D1567)</f>
        <v>4025000</v>
      </c>
      <c r="E1568" s="14">
        <f t="shared" si="330"/>
        <v>57000</v>
      </c>
      <c r="F1568" s="15">
        <f t="shared" si="330"/>
        <v>3995000</v>
      </c>
    </row>
    <row r="1569" spans="1:6">
      <c r="A1569" s="9" t="s">
        <v>2375</v>
      </c>
      <c r="B1569" s="10" t="s">
        <v>2376</v>
      </c>
      <c r="C1569" s="11">
        <v>76000</v>
      </c>
      <c r="D1569" s="11">
        <v>76000</v>
      </c>
      <c r="E1569" s="12">
        <f t="shared" ref="E1569" si="331">C1569-D1569</f>
        <v>0</v>
      </c>
      <c r="F1569" s="13">
        <v>56000</v>
      </c>
    </row>
    <row r="1570" spans="1:6">
      <c r="A1570" s="24" t="s">
        <v>2377</v>
      </c>
      <c r="B1570" s="25"/>
      <c r="C1570" s="14">
        <f>SUM(C1569)</f>
        <v>76000</v>
      </c>
      <c r="D1570" s="14">
        <f t="shared" ref="D1570:F1570" si="332">SUM(D1569)</f>
        <v>76000</v>
      </c>
      <c r="E1570" s="14">
        <f t="shared" si="332"/>
        <v>0</v>
      </c>
      <c r="F1570" s="15">
        <f t="shared" si="332"/>
        <v>56000</v>
      </c>
    </row>
    <row r="1571" spans="1:6">
      <c r="A1571" s="5" t="s">
        <v>2378</v>
      </c>
      <c r="B1571" s="6" t="s">
        <v>2379</v>
      </c>
      <c r="C1571" s="7"/>
      <c r="D1571" s="7"/>
      <c r="E1571" s="7"/>
      <c r="F1571" s="8"/>
    </row>
    <row r="1572" spans="1:6">
      <c r="A1572" s="9" t="s">
        <v>2380</v>
      </c>
      <c r="B1572" s="10" t="s">
        <v>2381</v>
      </c>
      <c r="C1572" s="11">
        <v>255000</v>
      </c>
      <c r="D1572" s="11">
        <v>201000</v>
      </c>
      <c r="E1572" s="12">
        <f t="shared" ref="E1572:E1581" si="333">C1572-D1572</f>
        <v>54000</v>
      </c>
      <c r="F1572" s="13">
        <v>195000</v>
      </c>
    </row>
    <row r="1573" spans="1:6">
      <c r="A1573" s="9" t="s">
        <v>2382</v>
      </c>
      <c r="B1573" s="10" t="s">
        <v>2383</v>
      </c>
      <c r="C1573" s="11">
        <v>17000</v>
      </c>
      <c r="D1573" s="11">
        <v>15000</v>
      </c>
      <c r="E1573" s="12">
        <f t="shared" si="333"/>
        <v>2000</v>
      </c>
      <c r="F1573" s="13">
        <v>15000</v>
      </c>
    </row>
    <row r="1574" spans="1:6">
      <c r="A1574" s="9" t="s">
        <v>2384</v>
      </c>
      <c r="B1574" s="10" t="s">
        <v>14</v>
      </c>
      <c r="C1574" s="11">
        <v>6000</v>
      </c>
      <c r="D1574" s="11">
        <v>14000</v>
      </c>
      <c r="E1574" s="12">
        <f t="shared" si="333"/>
        <v>-8000</v>
      </c>
      <c r="F1574" s="13">
        <v>14000</v>
      </c>
    </row>
    <row r="1575" spans="1:6">
      <c r="A1575" s="9" t="s">
        <v>2385</v>
      </c>
      <c r="B1575" s="10" t="s">
        <v>88</v>
      </c>
      <c r="C1575" s="11">
        <v>7000</v>
      </c>
      <c r="D1575" s="11">
        <v>12000</v>
      </c>
      <c r="E1575" s="12">
        <f t="shared" si="333"/>
        <v>-5000</v>
      </c>
      <c r="F1575" s="13">
        <v>12000</v>
      </c>
    </row>
    <row r="1576" spans="1:6">
      <c r="A1576" s="9" t="s">
        <v>2386</v>
      </c>
      <c r="B1576" s="10" t="s">
        <v>1329</v>
      </c>
      <c r="C1576" s="11">
        <v>37000</v>
      </c>
      <c r="D1576" s="11">
        <v>28000</v>
      </c>
      <c r="E1576" s="12">
        <f t="shared" si="333"/>
        <v>9000</v>
      </c>
      <c r="F1576" s="13">
        <v>28000</v>
      </c>
    </row>
    <row r="1577" spans="1:6">
      <c r="A1577" s="9" t="s">
        <v>2387</v>
      </c>
      <c r="B1577" s="10" t="s">
        <v>2388</v>
      </c>
      <c r="C1577" s="11">
        <v>0</v>
      </c>
      <c r="D1577" s="11">
        <v>2036000</v>
      </c>
      <c r="E1577" s="12">
        <f t="shared" si="333"/>
        <v>-2036000</v>
      </c>
      <c r="F1577" s="13">
        <v>2036000</v>
      </c>
    </row>
    <row r="1578" spans="1:6">
      <c r="A1578" s="9" t="s">
        <v>2389</v>
      </c>
      <c r="B1578" s="10" t="s">
        <v>2390</v>
      </c>
      <c r="C1578" s="11">
        <v>30000</v>
      </c>
      <c r="D1578" s="11">
        <v>30000</v>
      </c>
      <c r="E1578" s="12">
        <f t="shared" si="333"/>
        <v>0</v>
      </c>
      <c r="F1578" s="13">
        <v>30000</v>
      </c>
    </row>
    <row r="1579" spans="1:6">
      <c r="A1579" s="9" t="s">
        <v>2391</v>
      </c>
      <c r="B1579" s="10" t="s">
        <v>2392</v>
      </c>
      <c r="C1579" s="11">
        <v>12000</v>
      </c>
      <c r="D1579" s="11">
        <v>12000</v>
      </c>
      <c r="E1579" s="12">
        <f t="shared" si="333"/>
        <v>0</v>
      </c>
      <c r="F1579" s="13">
        <v>12000</v>
      </c>
    </row>
    <row r="1580" spans="1:6">
      <c r="A1580" s="9" t="s">
        <v>2393</v>
      </c>
      <c r="B1580" s="10" t="s">
        <v>2394</v>
      </c>
      <c r="C1580" s="11">
        <v>0</v>
      </c>
      <c r="D1580" s="11">
        <v>509000</v>
      </c>
      <c r="E1580" s="12">
        <f t="shared" si="333"/>
        <v>-509000</v>
      </c>
      <c r="F1580" s="13">
        <v>509000</v>
      </c>
    </row>
    <row r="1581" spans="1:6">
      <c r="A1581" s="9" t="s">
        <v>2395</v>
      </c>
      <c r="B1581" s="10" t="s">
        <v>2396</v>
      </c>
      <c r="C1581" s="11">
        <v>75022000</v>
      </c>
      <c r="D1581" s="11">
        <v>72779000</v>
      </c>
      <c r="E1581" s="12">
        <f t="shared" si="333"/>
        <v>2243000</v>
      </c>
      <c r="F1581" s="13">
        <v>72779000</v>
      </c>
    </row>
    <row r="1582" spans="1:6">
      <c r="A1582" s="24" t="s">
        <v>2397</v>
      </c>
      <c r="B1582" s="25"/>
      <c r="C1582" s="14">
        <f>SUM(C1572:C1581)</f>
        <v>75386000</v>
      </c>
      <c r="D1582" s="14">
        <f t="shared" ref="D1582:F1582" si="334">SUM(D1572:D1581)</f>
        <v>75636000</v>
      </c>
      <c r="E1582" s="14">
        <f t="shared" si="334"/>
        <v>-250000</v>
      </c>
      <c r="F1582" s="15">
        <f t="shared" si="334"/>
        <v>75630000</v>
      </c>
    </row>
    <row r="1583" spans="1:6">
      <c r="A1583" s="9" t="s">
        <v>2398</v>
      </c>
      <c r="B1583" s="10" t="s">
        <v>2399</v>
      </c>
      <c r="C1583" s="11">
        <v>6965000</v>
      </c>
      <c r="D1583" s="11">
        <v>6599000</v>
      </c>
      <c r="E1583" s="12">
        <f t="shared" ref="E1583" si="335">C1583-D1583</f>
        <v>366000</v>
      </c>
      <c r="F1583" s="13">
        <v>6599000</v>
      </c>
    </row>
    <row r="1584" spans="1:6">
      <c r="A1584" s="24" t="s">
        <v>2400</v>
      </c>
      <c r="B1584" s="25"/>
      <c r="C1584" s="14">
        <f>SUM(C1583)</f>
        <v>6965000</v>
      </c>
      <c r="D1584" s="14">
        <f t="shared" ref="D1584:F1584" si="336">SUM(D1583)</f>
        <v>6599000</v>
      </c>
      <c r="E1584" s="14">
        <f t="shared" si="336"/>
        <v>366000</v>
      </c>
      <c r="F1584" s="15">
        <f t="shared" si="336"/>
        <v>6599000</v>
      </c>
    </row>
    <row r="1585" spans="1:6">
      <c r="A1585" s="9" t="s">
        <v>2401</v>
      </c>
      <c r="B1585" s="10" t="s">
        <v>2402</v>
      </c>
      <c r="C1585" s="11">
        <v>156000</v>
      </c>
      <c r="D1585" s="11">
        <v>173000</v>
      </c>
      <c r="E1585" s="12">
        <f t="shared" ref="E1585:E1589" si="337">C1585-D1585</f>
        <v>-17000</v>
      </c>
      <c r="F1585" s="13">
        <v>168000</v>
      </c>
    </row>
    <row r="1586" spans="1:6">
      <c r="A1586" s="9" t="s">
        <v>2403</v>
      </c>
      <c r="B1586" s="10" t="s">
        <v>2404</v>
      </c>
      <c r="C1586" s="11">
        <v>10000</v>
      </c>
      <c r="D1586" s="11">
        <v>9000</v>
      </c>
      <c r="E1586" s="12">
        <f t="shared" si="337"/>
        <v>1000</v>
      </c>
      <c r="F1586" s="13">
        <v>9000</v>
      </c>
    </row>
    <row r="1587" spans="1:6">
      <c r="A1587" s="9" t="s">
        <v>2405</v>
      </c>
      <c r="B1587" s="10" t="s">
        <v>14</v>
      </c>
      <c r="C1587" s="11">
        <v>3000</v>
      </c>
      <c r="D1587" s="11">
        <v>3000</v>
      </c>
      <c r="E1587" s="12">
        <f t="shared" si="337"/>
        <v>0</v>
      </c>
      <c r="F1587" s="13">
        <v>3000</v>
      </c>
    </row>
    <row r="1588" spans="1:6">
      <c r="A1588" s="9" t="s">
        <v>2406</v>
      </c>
      <c r="B1588" s="10" t="s">
        <v>99</v>
      </c>
      <c r="C1588" s="11">
        <v>12000</v>
      </c>
      <c r="D1588" s="11">
        <v>14000</v>
      </c>
      <c r="E1588" s="12">
        <f t="shared" si="337"/>
        <v>-2000</v>
      </c>
      <c r="F1588" s="13">
        <v>14000</v>
      </c>
    </row>
    <row r="1589" spans="1:6">
      <c r="A1589" s="9" t="s">
        <v>2407</v>
      </c>
      <c r="B1589" s="10" t="s">
        <v>18</v>
      </c>
      <c r="C1589" s="11">
        <v>2000</v>
      </c>
      <c r="D1589" s="11">
        <v>2000</v>
      </c>
      <c r="E1589" s="12">
        <f t="shared" si="337"/>
        <v>0</v>
      </c>
      <c r="F1589" s="13">
        <v>2000</v>
      </c>
    </row>
    <row r="1590" spans="1:6">
      <c r="A1590" s="24" t="s">
        <v>2408</v>
      </c>
      <c r="B1590" s="25"/>
      <c r="C1590" s="14">
        <f>SUM(C1585:C1589)</f>
        <v>183000</v>
      </c>
      <c r="D1590" s="14">
        <f t="shared" ref="D1590:F1590" si="338">SUM(D1585:D1589)</f>
        <v>201000</v>
      </c>
      <c r="E1590" s="14">
        <f t="shared" si="338"/>
        <v>-18000</v>
      </c>
      <c r="F1590" s="15">
        <f t="shared" si="338"/>
        <v>196000</v>
      </c>
    </row>
    <row r="1591" spans="1:6">
      <c r="A1591" s="9" t="s">
        <v>2409</v>
      </c>
      <c r="B1591" s="10" t="s">
        <v>2410</v>
      </c>
      <c r="C1591" s="11">
        <v>1042000</v>
      </c>
      <c r="D1591" s="11">
        <v>814000</v>
      </c>
      <c r="E1591" s="12">
        <f t="shared" ref="E1591" si="339">C1591-D1591</f>
        <v>228000</v>
      </c>
      <c r="F1591" s="13">
        <v>814000</v>
      </c>
    </row>
    <row r="1592" spans="1:6">
      <c r="A1592" s="24" t="s">
        <v>2411</v>
      </c>
      <c r="B1592" s="25"/>
      <c r="C1592" s="14">
        <f>SUM(C1591)</f>
        <v>1042000</v>
      </c>
      <c r="D1592" s="14">
        <f t="shared" ref="D1592:F1592" si="340">SUM(D1591)</f>
        <v>814000</v>
      </c>
      <c r="E1592" s="14">
        <f t="shared" si="340"/>
        <v>228000</v>
      </c>
      <c r="F1592" s="15">
        <f t="shared" si="340"/>
        <v>814000</v>
      </c>
    </row>
    <row r="1593" spans="1:6">
      <c r="A1593" s="9" t="s">
        <v>2412</v>
      </c>
      <c r="B1593" s="10" t="s">
        <v>2413</v>
      </c>
      <c r="C1593" s="11">
        <v>1386000</v>
      </c>
      <c r="D1593" s="11">
        <v>1061000</v>
      </c>
      <c r="E1593" s="12">
        <f t="shared" ref="E1593:E1594" si="341">C1593-D1593</f>
        <v>325000</v>
      </c>
      <c r="F1593" s="13">
        <v>1061000</v>
      </c>
    </row>
    <row r="1594" spans="1:6">
      <c r="A1594" s="9" t="s">
        <v>2414</v>
      </c>
      <c r="B1594" s="10" t="s">
        <v>2415</v>
      </c>
      <c r="C1594" s="11">
        <v>2055000</v>
      </c>
      <c r="D1594" s="11">
        <v>1725000</v>
      </c>
      <c r="E1594" s="12">
        <f t="shared" si="341"/>
        <v>330000</v>
      </c>
      <c r="F1594" s="13">
        <v>1725000</v>
      </c>
    </row>
    <row r="1595" spans="1:6">
      <c r="A1595" s="24" t="s">
        <v>2416</v>
      </c>
      <c r="B1595" s="25"/>
      <c r="C1595" s="14">
        <f>SUM(C1593:C1594)</f>
        <v>3441000</v>
      </c>
      <c r="D1595" s="14">
        <f t="shared" ref="D1595:F1595" si="342">SUM(D1593:D1594)</f>
        <v>2786000</v>
      </c>
      <c r="E1595" s="14">
        <f t="shared" si="342"/>
        <v>655000</v>
      </c>
      <c r="F1595" s="15">
        <f t="shared" si="342"/>
        <v>2786000</v>
      </c>
    </row>
    <row r="1596" spans="1:6">
      <c r="A1596" s="9" t="s">
        <v>2417</v>
      </c>
      <c r="B1596" s="10" t="s">
        <v>161</v>
      </c>
      <c r="C1596" s="11">
        <v>194000</v>
      </c>
      <c r="D1596" s="11">
        <v>193000</v>
      </c>
      <c r="E1596" s="12">
        <f t="shared" ref="E1596:E1600" si="343">C1596-D1596</f>
        <v>1000</v>
      </c>
      <c r="F1596" s="13">
        <v>187000</v>
      </c>
    </row>
    <row r="1597" spans="1:6">
      <c r="A1597" s="9" t="s">
        <v>2418</v>
      </c>
      <c r="B1597" s="10" t="s">
        <v>12</v>
      </c>
      <c r="C1597" s="11">
        <v>19000</v>
      </c>
      <c r="D1597" s="11">
        <v>17000</v>
      </c>
      <c r="E1597" s="12">
        <f t="shared" si="343"/>
        <v>2000</v>
      </c>
      <c r="F1597" s="13">
        <v>17000</v>
      </c>
    </row>
    <row r="1598" spans="1:6">
      <c r="A1598" s="9" t="s">
        <v>2419</v>
      </c>
      <c r="B1598" s="10" t="s">
        <v>1064</v>
      </c>
      <c r="C1598" s="11">
        <v>6000</v>
      </c>
      <c r="D1598" s="11">
        <v>4000</v>
      </c>
      <c r="E1598" s="12">
        <f t="shared" si="343"/>
        <v>2000</v>
      </c>
      <c r="F1598" s="13">
        <v>4000</v>
      </c>
    </row>
    <row r="1599" spans="1:6">
      <c r="A1599" s="9" t="s">
        <v>2420</v>
      </c>
      <c r="B1599" s="10" t="s">
        <v>18</v>
      </c>
      <c r="C1599" s="11">
        <v>21000</v>
      </c>
      <c r="D1599" s="11">
        <v>20000</v>
      </c>
      <c r="E1599" s="12">
        <f t="shared" si="343"/>
        <v>1000</v>
      </c>
      <c r="F1599" s="13">
        <v>20000</v>
      </c>
    </row>
    <row r="1600" spans="1:6">
      <c r="A1600" s="9" t="s">
        <v>2421</v>
      </c>
      <c r="B1600" s="10" t="s">
        <v>2422</v>
      </c>
      <c r="C1600" s="11">
        <v>3288000</v>
      </c>
      <c r="D1600" s="11">
        <v>2938000</v>
      </c>
      <c r="E1600" s="12">
        <f t="shared" si="343"/>
        <v>350000</v>
      </c>
      <c r="F1600" s="13">
        <v>2938000</v>
      </c>
    </row>
    <row r="1601" spans="1:6">
      <c r="A1601" s="24" t="s">
        <v>2423</v>
      </c>
      <c r="B1601" s="25"/>
      <c r="C1601" s="14">
        <f>SUM(C1596:C1600)</f>
        <v>3528000</v>
      </c>
      <c r="D1601" s="14">
        <f t="shared" ref="D1601:F1601" si="344">SUM(D1596:D1600)</f>
        <v>3172000</v>
      </c>
      <c r="E1601" s="14">
        <f t="shared" si="344"/>
        <v>356000</v>
      </c>
      <c r="F1601" s="15">
        <f t="shared" si="344"/>
        <v>3166000</v>
      </c>
    </row>
    <row r="1602" spans="1:6">
      <c r="A1602" s="5" t="s">
        <v>2424</v>
      </c>
      <c r="B1602" s="6" t="s">
        <v>2425</v>
      </c>
      <c r="C1602" s="7"/>
      <c r="D1602" s="7"/>
      <c r="E1602" s="7"/>
      <c r="F1602" s="8"/>
    </row>
    <row r="1603" spans="1:6">
      <c r="A1603" s="9" t="s">
        <v>2426</v>
      </c>
      <c r="B1603" s="10" t="s">
        <v>1268</v>
      </c>
      <c r="C1603" s="11">
        <v>5530000</v>
      </c>
      <c r="D1603" s="11">
        <v>5224000</v>
      </c>
      <c r="E1603" s="12">
        <f t="shared" ref="E1603:E1608" si="345">C1603-D1603</f>
        <v>306000</v>
      </c>
      <c r="F1603" s="13">
        <v>5062000</v>
      </c>
    </row>
    <row r="1604" spans="1:6">
      <c r="A1604" s="9" t="s">
        <v>2427</v>
      </c>
      <c r="B1604" s="10" t="s">
        <v>2285</v>
      </c>
      <c r="C1604" s="11">
        <v>223000</v>
      </c>
      <c r="D1604" s="11">
        <v>200000</v>
      </c>
      <c r="E1604" s="12">
        <f t="shared" si="345"/>
        <v>23000</v>
      </c>
      <c r="F1604" s="13">
        <v>200000</v>
      </c>
    </row>
    <row r="1605" spans="1:6">
      <c r="A1605" s="9" t="s">
        <v>2428</v>
      </c>
      <c r="B1605" s="10" t="s">
        <v>14</v>
      </c>
      <c r="C1605" s="11">
        <v>104000</v>
      </c>
      <c r="D1605" s="11">
        <v>125000</v>
      </c>
      <c r="E1605" s="12">
        <f t="shared" si="345"/>
        <v>-21000</v>
      </c>
      <c r="F1605" s="13">
        <v>125000</v>
      </c>
    </row>
    <row r="1606" spans="1:6">
      <c r="A1606" s="9" t="s">
        <v>2429</v>
      </c>
      <c r="B1606" s="10" t="s">
        <v>99</v>
      </c>
      <c r="C1606" s="11">
        <v>66000</v>
      </c>
      <c r="D1606" s="11">
        <v>50000</v>
      </c>
      <c r="E1606" s="12">
        <f t="shared" si="345"/>
        <v>16000</v>
      </c>
      <c r="F1606" s="13">
        <v>50000</v>
      </c>
    </row>
    <row r="1607" spans="1:6">
      <c r="A1607" s="9" t="s">
        <v>2430</v>
      </c>
      <c r="B1607" s="10" t="s">
        <v>16</v>
      </c>
      <c r="C1607" s="11">
        <v>147000</v>
      </c>
      <c r="D1607" s="11">
        <v>87000</v>
      </c>
      <c r="E1607" s="12">
        <f t="shared" si="345"/>
        <v>60000</v>
      </c>
      <c r="F1607" s="13">
        <v>87000</v>
      </c>
    </row>
    <row r="1608" spans="1:6">
      <c r="A1608" s="9" t="s">
        <v>2431</v>
      </c>
      <c r="B1608" s="10" t="s">
        <v>18</v>
      </c>
      <c r="C1608" s="11">
        <v>620000</v>
      </c>
      <c r="D1608" s="11">
        <v>576000</v>
      </c>
      <c r="E1608" s="12">
        <f t="shared" si="345"/>
        <v>44000</v>
      </c>
      <c r="F1608" s="13">
        <v>576000</v>
      </c>
    </row>
    <row r="1609" spans="1:6">
      <c r="A1609" s="24" t="s">
        <v>2432</v>
      </c>
      <c r="B1609" s="25"/>
      <c r="C1609" s="14">
        <f>SUM(C1603:C1608)</f>
        <v>6690000</v>
      </c>
      <c r="D1609" s="14">
        <f t="shared" ref="D1609:F1609" si="346">SUM(D1603:D1608)</f>
        <v>6262000</v>
      </c>
      <c r="E1609" s="14">
        <f t="shared" si="346"/>
        <v>428000</v>
      </c>
      <c r="F1609" s="15">
        <f t="shared" si="346"/>
        <v>6100000</v>
      </c>
    </row>
    <row r="1610" spans="1:6">
      <c r="A1610" s="9" t="s">
        <v>2433</v>
      </c>
      <c r="B1610" s="10" t="s">
        <v>2434</v>
      </c>
      <c r="C1610" s="11">
        <v>304000</v>
      </c>
      <c r="D1610" s="11">
        <v>258000</v>
      </c>
      <c r="E1610" s="12">
        <f t="shared" ref="E1610:E1616" si="347">C1610-D1610</f>
        <v>46000</v>
      </c>
      <c r="F1610" s="13">
        <v>250000</v>
      </c>
    </row>
    <row r="1611" spans="1:6">
      <c r="A1611" s="9" t="s">
        <v>2435</v>
      </c>
      <c r="B1611" s="10" t="s">
        <v>12</v>
      </c>
      <c r="C1611" s="11">
        <v>16000</v>
      </c>
      <c r="D1611" s="11">
        <v>14000</v>
      </c>
      <c r="E1611" s="12">
        <f t="shared" si="347"/>
        <v>2000</v>
      </c>
      <c r="F1611" s="13">
        <v>14000</v>
      </c>
    </row>
    <row r="1612" spans="1:6">
      <c r="A1612" s="9" t="s">
        <v>2436</v>
      </c>
      <c r="B1612" s="10" t="s">
        <v>2437</v>
      </c>
      <c r="C1612" s="11">
        <v>5000</v>
      </c>
      <c r="D1612" s="11">
        <v>8000</v>
      </c>
      <c r="E1612" s="12">
        <f t="shared" si="347"/>
        <v>-3000</v>
      </c>
      <c r="F1612" s="13">
        <v>8000</v>
      </c>
    </row>
    <row r="1613" spans="1:6">
      <c r="A1613" s="9" t="s">
        <v>2438</v>
      </c>
      <c r="B1613" s="10" t="s">
        <v>1835</v>
      </c>
      <c r="C1613" s="11">
        <v>3000</v>
      </c>
      <c r="D1613" s="11">
        <v>1000</v>
      </c>
      <c r="E1613" s="12">
        <f t="shared" si="347"/>
        <v>2000</v>
      </c>
      <c r="F1613" s="13">
        <v>1000</v>
      </c>
    </row>
    <row r="1614" spans="1:6">
      <c r="A1614" s="9" t="s">
        <v>2439</v>
      </c>
      <c r="B1614" s="10" t="s">
        <v>2440</v>
      </c>
      <c r="C1614" s="11">
        <v>53000</v>
      </c>
      <c r="D1614" s="11">
        <v>34000</v>
      </c>
      <c r="E1614" s="12">
        <f t="shared" si="347"/>
        <v>19000</v>
      </c>
      <c r="F1614" s="13">
        <v>34000</v>
      </c>
    </row>
    <row r="1615" spans="1:6">
      <c r="A1615" s="9" t="s">
        <v>2441</v>
      </c>
      <c r="B1615" s="10" t="s">
        <v>2442</v>
      </c>
      <c r="C1615" s="11">
        <v>182000</v>
      </c>
      <c r="D1615" s="11">
        <v>182000</v>
      </c>
      <c r="E1615" s="12">
        <f t="shared" si="347"/>
        <v>0</v>
      </c>
      <c r="F1615" s="13">
        <v>182000</v>
      </c>
    </row>
    <row r="1616" spans="1:6">
      <c r="A1616" s="9" t="s">
        <v>2443</v>
      </c>
      <c r="B1616" s="10" t="s">
        <v>2444</v>
      </c>
      <c r="C1616" s="11">
        <v>255000</v>
      </c>
      <c r="D1616" s="11">
        <v>270000</v>
      </c>
      <c r="E1616" s="12">
        <f t="shared" si="347"/>
        <v>-15000</v>
      </c>
      <c r="F1616" s="13">
        <v>270000</v>
      </c>
    </row>
    <row r="1617" spans="1:6">
      <c r="A1617" s="24" t="s">
        <v>2445</v>
      </c>
      <c r="B1617" s="25"/>
      <c r="C1617" s="14">
        <f>SUM(C1610:C1616)</f>
        <v>818000</v>
      </c>
      <c r="D1617" s="14">
        <f t="shared" ref="D1617:F1617" si="348">SUM(D1610:D1616)</f>
        <v>767000</v>
      </c>
      <c r="E1617" s="14">
        <f t="shared" si="348"/>
        <v>51000</v>
      </c>
      <c r="F1617" s="15">
        <f t="shared" si="348"/>
        <v>759000</v>
      </c>
    </row>
    <row r="1618" spans="1:6">
      <c r="A1618" s="9" t="s">
        <v>2446</v>
      </c>
      <c r="B1618" s="10" t="s">
        <v>2447</v>
      </c>
      <c r="C1618" s="11">
        <v>23157000</v>
      </c>
      <c r="D1618" s="11">
        <v>21928000</v>
      </c>
      <c r="E1618" s="12">
        <f t="shared" ref="E1618" si="349">C1618-D1618</f>
        <v>1229000</v>
      </c>
      <c r="F1618" s="13">
        <v>21928000</v>
      </c>
    </row>
    <row r="1619" spans="1:6">
      <c r="A1619" s="24" t="s">
        <v>2448</v>
      </c>
      <c r="B1619" s="25"/>
      <c r="C1619" s="14">
        <f>SUM(C1618)</f>
        <v>23157000</v>
      </c>
      <c r="D1619" s="14">
        <f t="shared" ref="D1619:F1619" si="350">SUM(D1618)</f>
        <v>21928000</v>
      </c>
      <c r="E1619" s="14">
        <f t="shared" si="350"/>
        <v>1229000</v>
      </c>
      <c r="F1619" s="15">
        <f t="shared" si="350"/>
        <v>21928000</v>
      </c>
    </row>
    <row r="1620" spans="1:6">
      <c r="A1620" s="9" t="s">
        <v>2449</v>
      </c>
      <c r="B1620" s="10" t="s">
        <v>2450</v>
      </c>
      <c r="C1620" s="11">
        <v>596000</v>
      </c>
      <c r="D1620" s="11">
        <v>587000</v>
      </c>
      <c r="E1620" s="12">
        <f t="shared" ref="E1620:E1625" si="351">C1620-D1620</f>
        <v>9000</v>
      </c>
      <c r="F1620" s="13">
        <v>587000</v>
      </c>
    </row>
    <row r="1621" spans="1:6">
      <c r="A1621" s="9" t="s">
        <v>2451</v>
      </c>
      <c r="B1621" s="10" t="s">
        <v>2452</v>
      </c>
      <c r="C1621" s="11">
        <v>440000</v>
      </c>
      <c r="D1621" s="11">
        <v>310000</v>
      </c>
      <c r="E1621" s="12">
        <f t="shared" si="351"/>
        <v>130000</v>
      </c>
      <c r="F1621" s="13">
        <v>310000</v>
      </c>
    </row>
    <row r="1622" spans="1:6">
      <c r="A1622" s="9" t="s">
        <v>2453</v>
      </c>
      <c r="B1622" s="10" t="s">
        <v>2454</v>
      </c>
      <c r="C1622" s="11">
        <v>350000</v>
      </c>
      <c r="D1622" s="11">
        <v>150000</v>
      </c>
      <c r="E1622" s="12">
        <f t="shared" si="351"/>
        <v>200000</v>
      </c>
      <c r="F1622" s="13">
        <v>150000</v>
      </c>
    </row>
    <row r="1623" spans="1:6">
      <c r="A1623" s="9" t="s">
        <v>2455</v>
      </c>
      <c r="B1623" s="10" t="s">
        <v>2456</v>
      </c>
      <c r="C1623" s="11">
        <v>16655000</v>
      </c>
      <c r="D1623" s="11">
        <v>13009000</v>
      </c>
      <c r="E1623" s="12">
        <f t="shared" si="351"/>
        <v>3646000</v>
      </c>
      <c r="F1623" s="13">
        <v>13009000</v>
      </c>
    </row>
    <row r="1624" spans="1:6">
      <c r="A1624" s="9" t="s">
        <v>2457</v>
      </c>
      <c r="B1624" s="10" t="s">
        <v>2458</v>
      </c>
      <c r="C1624" s="11">
        <v>5100000</v>
      </c>
      <c r="D1624" s="11">
        <v>4550000</v>
      </c>
      <c r="E1624" s="12">
        <f t="shared" si="351"/>
        <v>550000</v>
      </c>
      <c r="F1624" s="13">
        <v>4550000</v>
      </c>
    </row>
    <row r="1625" spans="1:6">
      <c r="A1625" s="9" t="s">
        <v>2459</v>
      </c>
      <c r="B1625" s="10" t="s">
        <v>2460</v>
      </c>
      <c r="C1625" s="11">
        <v>0</v>
      </c>
      <c r="D1625" s="11">
        <v>30000</v>
      </c>
      <c r="E1625" s="12">
        <f t="shared" si="351"/>
        <v>-30000</v>
      </c>
      <c r="F1625" s="13">
        <v>30000</v>
      </c>
    </row>
    <row r="1626" spans="1:6">
      <c r="A1626" s="24" t="s">
        <v>2461</v>
      </c>
      <c r="B1626" s="25"/>
      <c r="C1626" s="14">
        <f>SUM(C1620:C1625)</f>
        <v>23141000</v>
      </c>
      <c r="D1626" s="14">
        <f t="shared" ref="D1626:F1626" si="352">SUM(D1620:D1625)</f>
        <v>18636000</v>
      </c>
      <c r="E1626" s="14">
        <f t="shared" si="352"/>
        <v>4505000</v>
      </c>
      <c r="F1626" s="15">
        <f t="shared" si="352"/>
        <v>18636000</v>
      </c>
    </row>
    <row r="1627" spans="1:6">
      <c r="A1627" s="9" t="s">
        <v>2462</v>
      </c>
      <c r="B1627" s="10" t="s">
        <v>2463</v>
      </c>
      <c r="C1627" s="11">
        <v>139000</v>
      </c>
      <c r="D1627" s="11">
        <v>126000</v>
      </c>
      <c r="E1627" s="12">
        <f t="shared" ref="E1627:E1633" si="353">C1627-D1627</f>
        <v>13000</v>
      </c>
      <c r="F1627" s="13">
        <v>122000</v>
      </c>
    </row>
    <row r="1628" spans="1:6">
      <c r="A1628" s="9" t="s">
        <v>2464</v>
      </c>
      <c r="B1628" s="10" t="s">
        <v>2465</v>
      </c>
      <c r="C1628" s="11">
        <v>10000</v>
      </c>
      <c r="D1628" s="11">
        <v>9000</v>
      </c>
      <c r="E1628" s="12">
        <f t="shared" si="353"/>
        <v>1000</v>
      </c>
      <c r="F1628" s="13">
        <v>9000</v>
      </c>
    </row>
    <row r="1629" spans="1:6">
      <c r="A1629" s="9" t="s">
        <v>2466</v>
      </c>
      <c r="B1629" s="10" t="s">
        <v>2467</v>
      </c>
      <c r="C1629" s="11">
        <v>4000</v>
      </c>
      <c r="D1629" s="11">
        <v>3000</v>
      </c>
      <c r="E1629" s="12">
        <f t="shared" si="353"/>
        <v>1000</v>
      </c>
      <c r="F1629" s="13">
        <v>3000</v>
      </c>
    </row>
    <row r="1630" spans="1:6">
      <c r="A1630" s="9" t="s">
        <v>2468</v>
      </c>
      <c r="B1630" s="10" t="s">
        <v>1835</v>
      </c>
      <c r="C1630" s="11">
        <v>4000</v>
      </c>
      <c r="D1630" s="11">
        <v>3000</v>
      </c>
      <c r="E1630" s="12">
        <f t="shared" si="353"/>
        <v>1000</v>
      </c>
      <c r="F1630" s="13">
        <v>3000</v>
      </c>
    </row>
    <row r="1631" spans="1:6">
      <c r="A1631" s="9" t="s">
        <v>2469</v>
      </c>
      <c r="B1631" s="10" t="s">
        <v>2470</v>
      </c>
      <c r="C1631" s="11">
        <v>17000</v>
      </c>
      <c r="D1631" s="11">
        <v>19000</v>
      </c>
      <c r="E1631" s="12">
        <f t="shared" si="353"/>
        <v>-2000</v>
      </c>
      <c r="F1631" s="13">
        <v>19000</v>
      </c>
    </row>
    <row r="1632" spans="1:6">
      <c r="A1632" s="9" t="s">
        <v>2471</v>
      </c>
      <c r="B1632" s="10" t="s">
        <v>2472</v>
      </c>
      <c r="C1632" s="11">
        <v>275000</v>
      </c>
      <c r="D1632" s="11">
        <v>212000</v>
      </c>
      <c r="E1632" s="12">
        <f t="shared" si="353"/>
        <v>63000</v>
      </c>
      <c r="F1632" s="13">
        <v>212000</v>
      </c>
    </row>
    <row r="1633" spans="1:6">
      <c r="A1633" s="9" t="s">
        <v>2473</v>
      </c>
      <c r="B1633" s="10" t="s">
        <v>2474</v>
      </c>
      <c r="C1633" s="11">
        <v>2468000</v>
      </c>
      <c r="D1633" s="11">
        <v>1659000</v>
      </c>
      <c r="E1633" s="12">
        <f t="shared" si="353"/>
        <v>809000</v>
      </c>
      <c r="F1633" s="13">
        <v>1659000</v>
      </c>
    </row>
    <row r="1634" spans="1:6">
      <c r="A1634" s="24" t="s">
        <v>2475</v>
      </c>
      <c r="B1634" s="25"/>
      <c r="C1634" s="14">
        <f>SUM(C1627:C1633)</f>
        <v>2917000</v>
      </c>
      <c r="D1634" s="14">
        <f t="shared" ref="D1634:F1634" si="354">SUM(D1627:D1633)</f>
        <v>2031000</v>
      </c>
      <c r="E1634" s="14">
        <f t="shared" si="354"/>
        <v>886000</v>
      </c>
      <c r="F1634" s="15">
        <f t="shared" si="354"/>
        <v>2027000</v>
      </c>
    </row>
    <row r="1635" spans="1:6">
      <c r="A1635" s="5" t="s">
        <v>2476</v>
      </c>
      <c r="B1635" s="6" t="s">
        <v>2477</v>
      </c>
      <c r="C1635" s="7"/>
      <c r="D1635" s="7"/>
      <c r="E1635" s="7"/>
      <c r="F1635" s="8"/>
    </row>
    <row r="1636" spans="1:6">
      <c r="A1636" s="9" t="s">
        <v>2478</v>
      </c>
      <c r="B1636" s="10" t="s">
        <v>161</v>
      </c>
      <c r="C1636" s="11">
        <v>8732000</v>
      </c>
      <c r="D1636" s="11">
        <v>8953000</v>
      </c>
      <c r="E1636" s="12">
        <f t="shared" ref="E1636:E1654" si="355">C1636-D1636</f>
        <v>-221000</v>
      </c>
      <c r="F1636" s="13">
        <v>8938000</v>
      </c>
    </row>
    <row r="1637" spans="1:6">
      <c r="A1637" s="9" t="s">
        <v>2479</v>
      </c>
      <c r="B1637" s="10" t="s">
        <v>12</v>
      </c>
      <c r="C1637" s="11">
        <v>527000</v>
      </c>
      <c r="D1637" s="11">
        <v>473000</v>
      </c>
      <c r="E1637" s="12">
        <f t="shared" si="355"/>
        <v>54000</v>
      </c>
      <c r="F1637" s="13">
        <v>473000</v>
      </c>
    </row>
    <row r="1638" spans="1:6">
      <c r="A1638" s="9" t="s">
        <v>2480</v>
      </c>
      <c r="B1638" s="10" t="s">
        <v>1064</v>
      </c>
      <c r="C1638" s="11">
        <v>37000</v>
      </c>
      <c r="D1638" s="11">
        <v>80000</v>
      </c>
      <c r="E1638" s="12">
        <f t="shared" si="355"/>
        <v>-43000</v>
      </c>
      <c r="F1638" s="13">
        <v>80000</v>
      </c>
    </row>
    <row r="1639" spans="1:6">
      <c r="A1639" s="9" t="s">
        <v>2481</v>
      </c>
      <c r="B1639" s="10" t="s">
        <v>99</v>
      </c>
      <c r="C1639" s="11">
        <v>57000</v>
      </c>
      <c r="D1639" s="11">
        <v>66000</v>
      </c>
      <c r="E1639" s="12">
        <f t="shared" si="355"/>
        <v>-9000</v>
      </c>
      <c r="F1639" s="13">
        <v>66000</v>
      </c>
    </row>
    <row r="1640" spans="1:6">
      <c r="A1640" s="9" t="s">
        <v>2482</v>
      </c>
      <c r="B1640" s="10" t="s">
        <v>16</v>
      </c>
      <c r="C1640" s="11">
        <v>233000</v>
      </c>
      <c r="D1640" s="11">
        <v>200000</v>
      </c>
      <c r="E1640" s="12">
        <f t="shared" si="355"/>
        <v>33000</v>
      </c>
      <c r="F1640" s="13">
        <v>200000</v>
      </c>
    </row>
    <row r="1641" spans="1:6">
      <c r="A1641" s="9" t="s">
        <v>2483</v>
      </c>
      <c r="B1641" s="10" t="s">
        <v>18</v>
      </c>
      <c r="C1641" s="11">
        <v>1030000</v>
      </c>
      <c r="D1641" s="11">
        <v>914000</v>
      </c>
      <c r="E1641" s="12">
        <f t="shared" si="355"/>
        <v>116000</v>
      </c>
      <c r="F1641" s="13">
        <v>914000</v>
      </c>
    </row>
    <row r="1642" spans="1:6">
      <c r="A1642" s="9" t="s">
        <v>2484</v>
      </c>
      <c r="B1642" s="10" t="s">
        <v>2485</v>
      </c>
      <c r="C1642" s="11">
        <v>0</v>
      </c>
      <c r="D1642" s="11">
        <v>44000</v>
      </c>
      <c r="E1642" s="12">
        <f t="shared" si="355"/>
        <v>-44000</v>
      </c>
      <c r="F1642" s="13">
        <v>44000</v>
      </c>
    </row>
    <row r="1643" spans="1:6">
      <c r="A1643" s="9" t="s">
        <v>2486</v>
      </c>
      <c r="B1643" s="10" t="s">
        <v>2487</v>
      </c>
      <c r="C1643" s="11">
        <v>0</v>
      </c>
      <c r="D1643" s="11">
        <v>19000</v>
      </c>
      <c r="E1643" s="12">
        <f t="shared" si="355"/>
        <v>-19000</v>
      </c>
      <c r="F1643" s="13">
        <v>19000</v>
      </c>
    </row>
    <row r="1644" spans="1:6">
      <c r="A1644" s="9" t="s">
        <v>2488</v>
      </c>
      <c r="B1644" s="10" t="s">
        <v>299</v>
      </c>
      <c r="C1644" s="11">
        <v>405000</v>
      </c>
      <c r="D1644" s="11">
        <v>405000</v>
      </c>
      <c r="E1644" s="12">
        <f t="shared" si="355"/>
        <v>0</v>
      </c>
      <c r="F1644" s="13">
        <v>65000</v>
      </c>
    </row>
    <row r="1645" spans="1:6">
      <c r="A1645" s="9" t="s">
        <v>2489</v>
      </c>
      <c r="B1645" s="10" t="s">
        <v>402</v>
      </c>
      <c r="C1645" s="11">
        <v>88000</v>
      </c>
      <c r="D1645" s="11">
        <v>82000</v>
      </c>
      <c r="E1645" s="12">
        <f t="shared" si="355"/>
        <v>6000</v>
      </c>
      <c r="F1645" s="13">
        <v>82000</v>
      </c>
    </row>
    <row r="1646" spans="1:6">
      <c r="A1646" s="9" t="s">
        <v>2490</v>
      </c>
      <c r="B1646" s="10" t="s">
        <v>2491</v>
      </c>
      <c r="C1646" s="11">
        <v>23000</v>
      </c>
      <c r="D1646" s="11">
        <v>16000</v>
      </c>
      <c r="E1646" s="12">
        <f t="shared" si="355"/>
        <v>7000</v>
      </c>
      <c r="F1646" s="13">
        <v>16000</v>
      </c>
    </row>
    <row r="1647" spans="1:6">
      <c r="A1647" s="9" t="s">
        <v>2492</v>
      </c>
      <c r="B1647" s="10" t="s">
        <v>441</v>
      </c>
      <c r="C1647" s="11">
        <v>6000</v>
      </c>
      <c r="D1647" s="11">
        <v>6000</v>
      </c>
      <c r="E1647" s="12">
        <f t="shared" si="355"/>
        <v>0</v>
      </c>
      <c r="F1647" s="13">
        <v>6000</v>
      </c>
    </row>
    <row r="1648" spans="1:6">
      <c r="A1648" s="9" t="s">
        <v>2493</v>
      </c>
      <c r="B1648" s="10" t="s">
        <v>1086</v>
      </c>
      <c r="C1648" s="11">
        <v>3000</v>
      </c>
      <c r="D1648" s="11">
        <v>3000</v>
      </c>
      <c r="E1648" s="12">
        <f t="shared" si="355"/>
        <v>0</v>
      </c>
      <c r="F1648" s="13">
        <v>3000</v>
      </c>
    </row>
    <row r="1649" spans="1:6">
      <c r="A1649" s="9" t="s">
        <v>2494</v>
      </c>
      <c r="B1649" s="10" t="s">
        <v>301</v>
      </c>
      <c r="C1649" s="11">
        <v>6000</v>
      </c>
      <c r="D1649" s="11">
        <v>6000</v>
      </c>
      <c r="E1649" s="12">
        <f t="shared" si="355"/>
        <v>0</v>
      </c>
      <c r="F1649" s="13">
        <v>6000</v>
      </c>
    </row>
    <row r="1650" spans="1:6">
      <c r="A1650" s="9" t="s">
        <v>2495</v>
      </c>
      <c r="B1650" s="10" t="s">
        <v>28</v>
      </c>
      <c r="C1650" s="11">
        <v>15000</v>
      </c>
      <c r="D1650" s="11">
        <v>15000</v>
      </c>
      <c r="E1650" s="12">
        <f t="shared" si="355"/>
        <v>0</v>
      </c>
      <c r="F1650" s="13">
        <v>15000</v>
      </c>
    </row>
    <row r="1651" spans="1:6">
      <c r="A1651" s="9" t="s">
        <v>2496</v>
      </c>
      <c r="B1651" s="10" t="s">
        <v>2497</v>
      </c>
      <c r="C1651" s="11">
        <v>166000</v>
      </c>
      <c r="D1651" s="11">
        <v>166000</v>
      </c>
      <c r="E1651" s="12">
        <f t="shared" si="355"/>
        <v>0</v>
      </c>
      <c r="F1651" s="13">
        <v>166000</v>
      </c>
    </row>
    <row r="1652" spans="1:6">
      <c r="A1652" s="9" t="s">
        <v>2498</v>
      </c>
      <c r="B1652" s="10" t="s">
        <v>2499</v>
      </c>
      <c r="C1652" s="11">
        <v>1643000</v>
      </c>
      <c r="D1652" s="11">
        <v>1872000</v>
      </c>
      <c r="E1652" s="12">
        <f t="shared" si="355"/>
        <v>-229000</v>
      </c>
      <c r="F1652" s="13">
        <v>1889000</v>
      </c>
    </row>
    <row r="1653" spans="1:6">
      <c r="A1653" s="9" t="s">
        <v>2500</v>
      </c>
      <c r="B1653" s="10" t="s">
        <v>2501</v>
      </c>
      <c r="C1653" s="11">
        <v>642000</v>
      </c>
      <c r="D1653" s="11">
        <v>347000</v>
      </c>
      <c r="E1653" s="12">
        <f t="shared" si="355"/>
        <v>295000</v>
      </c>
      <c r="F1653" s="13">
        <v>522000</v>
      </c>
    </row>
    <row r="1654" spans="1:6">
      <c r="A1654" s="9" t="s">
        <v>2502</v>
      </c>
      <c r="B1654" s="10" t="s">
        <v>2503</v>
      </c>
      <c r="C1654" s="11">
        <v>1324000</v>
      </c>
      <c r="D1654" s="11">
        <v>1152000</v>
      </c>
      <c r="E1654" s="12">
        <f t="shared" si="355"/>
        <v>172000</v>
      </c>
      <c r="F1654" s="13">
        <v>1152000</v>
      </c>
    </row>
    <row r="1655" spans="1:6">
      <c r="A1655" s="24" t="s">
        <v>2504</v>
      </c>
      <c r="B1655" s="25"/>
      <c r="C1655" s="14">
        <f>SUM(C1636:C1654)</f>
        <v>14937000</v>
      </c>
      <c r="D1655" s="14">
        <f t="shared" ref="D1655:F1655" si="356">SUM(D1636:D1654)</f>
        <v>14819000</v>
      </c>
      <c r="E1655" s="14">
        <f t="shared" si="356"/>
        <v>118000</v>
      </c>
      <c r="F1655" s="15">
        <f t="shared" si="356"/>
        <v>14656000</v>
      </c>
    </row>
    <row r="1656" spans="1:6">
      <c r="A1656" s="9" t="s">
        <v>2505</v>
      </c>
      <c r="B1656" s="10" t="s">
        <v>2506</v>
      </c>
      <c r="C1656" s="11">
        <v>232000</v>
      </c>
      <c r="D1656" s="11">
        <v>331000</v>
      </c>
      <c r="E1656" s="12">
        <f t="shared" ref="E1656:E1657" si="357">C1656-D1656</f>
        <v>-99000</v>
      </c>
      <c r="F1656" s="13">
        <v>321000</v>
      </c>
    </row>
    <row r="1657" spans="1:6">
      <c r="A1657" s="9" t="s">
        <v>2507</v>
      </c>
      <c r="B1657" s="10" t="s">
        <v>12</v>
      </c>
      <c r="C1657" s="11">
        <v>29000</v>
      </c>
      <c r="D1657" s="11">
        <v>26000</v>
      </c>
      <c r="E1657" s="12">
        <f t="shared" si="357"/>
        <v>3000</v>
      </c>
      <c r="F1657" s="13">
        <v>26000</v>
      </c>
    </row>
    <row r="1658" spans="1:6">
      <c r="A1658" s="24" t="s">
        <v>2508</v>
      </c>
      <c r="B1658" s="25"/>
      <c r="C1658" s="14">
        <f>SUM(C1656:C1657)</f>
        <v>261000</v>
      </c>
      <c r="D1658" s="14">
        <f t="shared" ref="D1658:F1658" si="358">SUM(D1656:D1657)</f>
        <v>357000</v>
      </c>
      <c r="E1658" s="14">
        <f t="shared" si="358"/>
        <v>-96000</v>
      </c>
      <c r="F1658" s="15">
        <f t="shared" si="358"/>
        <v>347000</v>
      </c>
    </row>
    <row r="1659" spans="1:6">
      <c r="A1659" s="9" t="s">
        <v>2509</v>
      </c>
      <c r="B1659" s="10" t="s">
        <v>2510</v>
      </c>
      <c r="C1659" s="11">
        <v>2182000</v>
      </c>
      <c r="D1659" s="11">
        <v>1984000</v>
      </c>
      <c r="E1659" s="12">
        <f t="shared" ref="E1659:E1666" si="359">C1659-D1659</f>
        <v>198000</v>
      </c>
      <c r="F1659" s="13">
        <v>1922000</v>
      </c>
    </row>
    <row r="1660" spans="1:6">
      <c r="A1660" s="9" t="s">
        <v>2511</v>
      </c>
      <c r="B1660" s="10" t="s">
        <v>2512</v>
      </c>
      <c r="C1660" s="11">
        <v>109000</v>
      </c>
      <c r="D1660" s="11">
        <v>98000</v>
      </c>
      <c r="E1660" s="12">
        <f t="shared" si="359"/>
        <v>11000</v>
      </c>
      <c r="F1660" s="13">
        <v>98000</v>
      </c>
    </row>
    <row r="1661" spans="1:6">
      <c r="A1661" s="9" t="s">
        <v>2513</v>
      </c>
      <c r="B1661" s="10" t="s">
        <v>2514</v>
      </c>
      <c r="C1661" s="11">
        <v>4000</v>
      </c>
      <c r="D1661" s="11">
        <v>14000</v>
      </c>
      <c r="E1661" s="12">
        <f t="shared" si="359"/>
        <v>-10000</v>
      </c>
      <c r="F1661" s="13">
        <v>14000</v>
      </c>
    </row>
    <row r="1662" spans="1:6">
      <c r="A1662" s="9" t="s">
        <v>2515</v>
      </c>
      <c r="B1662" s="10" t="s">
        <v>99</v>
      </c>
      <c r="C1662" s="11">
        <v>45000</v>
      </c>
      <c r="D1662" s="11">
        <v>32000</v>
      </c>
      <c r="E1662" s="12">
        <f t="shared" si="359"/>
        <v>13000</v>
      </c>
      <c r="F1662" s="13">
        <v>32000</v>
      </c>
    </row>
    <row r="1663" spans="1:6">
      <c r="A1663" s="9" t="s">
        <v>2516</v>
      </c>
      <c r="B1663" s="10" t="s">
        <v>2517</v>
      </c>
      <c r="C1663" s="11">
        <v>229000</v>
      </c>
      <c r="D1663" s="11">
        <v>174000</v>
      </c>
      <c r="E1663" s="12">
        <f t="shared" si="359"/>
        <v>55000</v>
      </c>
      <c r="F1663" s="13">
        <v>174000</v>
      </c>
    </row>
    <row r="1664" spans="1:6">
      <c r="A1664" s="9" t="s">
        <v>2518</v>
      </c>
      <c r="B1664" s="10" t="s">
        <v>2519</v>
      </c>
      <c r="C1664" s="11">
        <v>454000</v>
      </c>
      <c r="D1664" s="11">
        <v>136000</v>
      </c>
      <c r="E1664" s="12">
        <f t="shared" si="359"/>
        <v>318000</v>
      </c>
      <c r="F1664" s="13">
        <v>136000</v>
      </c>
    </row>
    <row r="1665" spans="1:6">
      <c r="A1665" s="9" t="s">
        <v>2520</v>
      </c>
      <c r="B1665" s="10" t="s">
        <v>2521</v>
      </c>
      <c r="C1665" s="11">
        <v>250000</v>
      </c>
      <c r="D1665" s="11">
        <v>200000</v>
      </c>
      <c r="E1665" s="12">
        <f t="shared" si="359"/>
        <v>50000</v>
      </c>
      <c r="F1665" s="13">
        <v>60000</v>
      </c>
    </row>
    <row r="1666" spans="1:6">
      <c r="A1666" s="9" t="s">
        <v>2522</v>
      </c>
      <c r="B1666" s="10" t="s">
        <v>2523</v>
      </c>
      <c r="C1666" s="11">
        <v>0</v>
      </c>
      <c r="D1666" s="11">
        <v>10000</v>
      </c>
      <c r="E1666" s="12">
        <f t="shared" si="359"/>
        <v>-10000</v>
      </c>
      <c r="F1666" s="13">
        <v>10000</v>
      </c>
    </row>
    <row r="1667" spans="1:6">
      <c r="A1667" s="24" t="s">
        <v>2524</v>
      </c>
      <c r="B1667" s="25"/>
      <c r="C1667" s="14">
        <f>SUM(C1659:C1666)</f>
        <v>3273000</v>
      </c>
      <c r="D1667" s="14">
        <f t="shared" ref="D1667:F1667" si="360">SUM(D1659:D1666)</f>
        <v>2648000</v>
      </c>
      <c r="E1667" s="14">
        <f t="shared" si="360"/>
        <v>625000</v>
      </c>
      <c r="F1667" s="15">
        <f t="shared" si="360"/>
        <v>2446000</v>
      </c>
    </row>
    <row r="1668" spans="1:6">
      <c r="A1668" s="5" t="s">
        <v>2525</v>
      </c>
      <c r="B1668" s="6" t="s">
        <v>2526</v>
      </c>
      <c r="C1668" s="7"/>
      <c r="D1668" s="7"/>
      <c r="E1668" s="7"/>
      <c r="F1668" s="8"/>
    </row>
    <row r="1669" spans="1:6">
      <c r="A1669" s="9" t="s">
        <v>2527</v>
      </c>
      <c r="B1669" s="10" t="s">
        <v>161</v>
      </c>
      <c r="C1669" s="11">
        <v>3403000</v>
      </c>
      <c r="D1669" s="11">
        <v>3467000</v>
      </c>
      <c r="E1669" s="12">
        <f t="shared" ref="E1669:E1679" si="361">C1669-D1669</f>
        <v>-64000</v>
      </c>
      <c r="F1669" s="13">
        <v>3359000</v>
      </c>
    </row>
    <row r="1670" spans="1:6">
      <c r="A1670" s="9" t="s">
        <v>2528</v>
      </c>
      <c r="B1670" s="10" t="s">
        <v>12</v>
      </c>
      <c r="C1670" s="11">
        <v>221000</v>
      </c>
      <c r="D1670" s="11">
        <v>198000</v>
      </c>
      <c r="E1670" s="12">
        <f t="shared" si="361"/>
        <v>23000</v>
      </c>
      <c r="F1670" s="13">
        <v>198000</v>
      </c>
    </row>
    <row r="1671" spans="1:6">
      <c r="A1671" s="9" t="s">
        <v>2529</v>
      </c>
      <c r="B1671" s="10" t="s">
        <v>14</v>
      </c>
      <c r="C1671" s="11">
        <v>223000</v>
      </c>
      <c r="D1671" s="11">
        <v>183000</v>
      </c>
      <c r="E1671" s="12">
        <f t="shared" si="361"/>
        <v>40000</v>
      </c>
      <c r="F1671" s="13">
        <v>183000</v>
      </c>
    </row>
    <row r="1672" spans="1:6">
      <c r="A1672" s="9" t="s">
        <v>2530</v>
      </c>
      <c r="B1672" s="10" t="s">
        <v>99</v>
      </c>
      <c r="C1672" s="11">
        <v>0</v>
      </c>
      <c r="D1672" s="11">
        <v>1000</v>
      </c>
      <c r="E1672" s="12">
        <f t="shared" si="361"/>
        <v>-1000</v>
      </c>
      <c r="F1672" s="13">
        <v>1000</v>
      </c>
    </row>
    <row r="1673" spans="1:6">
      <c r="A1673" s="9" t="s">
        <v>2531</v>
      </c>
      <c r="B1673" s="10" t="s">
        <v>16</v>
      </c>
      <c r="C1673" s="11">
        <v>21000</v>
      </c>
      <c r="D1673" s="11">
        <v>35000</v>
      </c>
      <c r="E1673" s="12">
        <f t="shared" si="361"/>
        <v>-14000</v>
      </c>
      <c r="F1673" s="13">
        <v>35000</v>
      </c>
    </row>
    <row r="1674" spans="1:6">
      <c r="A1674" s="9" t="s">
        <v>2532</v>
      </c>
      <c r="B1674" s="10" t="s">
        <v>2290</v>
      </c>
      <c r="C1674" s="11">
        <v>318000</v>
      </c>
      <c r="D1674" s="11">
        <v>300000</v>
      </c>
      <c r="E1674" s="12">
        <f t="shared" si="361"/>
        <v>18000</v>
      </c>
      <c r="F1674" s="13">
        <v>300000</v>
      </c>
    </row>
    <row r="1675" spans="1:6">
      <c r="A1675" s="9" t="s">
        <v>2533</v>
      </c>
      <c r="B1675" s="10" t="s">
        <v>1086</v>
      </c>
      <c r="C1675" s="11">
        <v>2000</v>
      </c>
      <c r="D1675" s="11">
        <v>2000</v>
      </c>
      <c r="E1675" s="12">
        <f t="shared" si="361"/>
        <v>0</v>
      </c>
      <c r="F1675" s="13">
        <v>2000</v>
      </c>
    </row>
    <row r="1676" spans="1:6">
      <c r="A1676" s="9" t="s">
        <v>2534</v>
      </c>
      <c r="B1676" s="10" t="s">
        <v>2535</v>
      </c>
      <c r="C1676" s="11">
        <v>162000</v>
      </c>
      <c r="D1676" s="11">
        <v>162000</v>
      </c>
      <c r="E1676" s="12">
        <f t="shared" si="361"/>
        <v>0</v>
      </c>
      <c r="F1676" s="13">
        <v>162000</v>
      </c>
    </row>
    <row r="1677" spans="1:6">
      <c r="A1677" s="9" t="s">
        <v>2536</v>
      </c>
      <c r="B1677" s="10" t="s">
        <v>2537</v>
      </c>
      <c r="C1677" s="11">
        <v>1678000</v>
      </c>
      <c r="D1677" s="11">
        <v>1558000</v>
      </c>
      <c r="E1677" s="12">
        <f t="shared" si="361"/>
        <v>120000</v>
      </c>
      <c r="F1677" s="13">
        <v>1558000</v>
      </c>
    </row>
    <row r="1678" spans="1:6">
      <c r="A1678" s="9" t="s">
        <v>2538</v>
      </c>
      <c r="B1678" s="10" t="s">
        <v>2539</v>
      </c>
      <c r="C1678" s="11">
        <v>40000</v>
      </c>
      <c r="D1678" s="11">
        <v>40000</v>
      </c>
      <c r="E1678" s="12">
        <f t="shared" si="361"/>
        <v>0</v>
      </c>
      <c r="F1678" s="13">
        <v>40000</v>
      </c>
    </row>
    <row r="1679" spans="1:6">
      <c r="A1679" s="9" t="s">
        <v>2540</v>
      </c>
      <c r="B1679" s="10" t="s">
        <v>2541</v>
      </c>
      <c r="C1679" s="11">
        <v>336000</v>
      </c>
      <c r="D1679" s="11">
        <v>305000</v>
      </c>
      <c r="E1679" s="12">
        <f t="shared" si="361"/>
        <v>31000</v>
      </c>
      <c r="F1679" s="13">
        <v>305000</v>
      </c>
    </row>
    <row r="1680" spans="1:6">
      <c r="A1680" s="24" t="s">
        <v>2542</v>
      </c>
      <c r="B1680" s="25"/>
      <c r="C1680" s="14">
        <f>SUM(C1669:C1679)</f>
        <v>6404000</v>
      </c>
      <c r="D1680" s="14">
        <f t="shared" ref="D1680:F1680" si="362">SUM(D1669:D1679)</f>
        <v>6251000</v>
      </c>
      <c r="E1680" s="14">
        <f t="shared" si="362"/>
        <v>153000</v>
      </c>
      <c r="F1680" s="15">
        <f t="shared" si="362"/>
        <v>6143000</v>
      </c>
    </row>
    <row r="1681" spans="1:6">
      <c r="A1681" s="5" t="s">
        <v>2543</v>
      </c>
      <c r="B1681" s="6" t="s">
        <v>2544</v>
      </c>
      <c r="C1681" s="7"/>
      <c r="D1681" s="7"/>
      <c r="E1681" s="7"/>
      <c r="F1681" s="8"/>
    </row>
    <row r="1682" spans="1:6">
      <c r="A1682" s="9" t="s">
        <v>2545</v>
      </c>
      <c r="B1682" s="10" t="s">
        <v>2546</v>
      </c>
      <c r="C1682" s="11">
        <v>54000</v>
      </c>
      <c r="D1682" s="11">
        <v>105000</v>
      </c>
      <c r="E1682" s="12">
        <f t="shared" ref="E1682" si="363">C1682-D1682</f>
        <v>-51000</v>
      </c>
      <c r="F1682" s="13">
        <v>105000</v>
      </c>
    </row>
    <row r="1683" spans="1:6">
      <c r="A1683" s="24" t="s">
        <v>2547</v>
      </c>
      <c r="B1683" s="25"/>
      <c r="C1683" s="14">
        <f>SUM(C1682)</f>
        <v>54000</v>
      </c>
      <c r="D1683" s="14">
        <f t="shared" ref="D1683:F1683" si="364">SUM(D1682)</f>
        <v>105000</v>
      </c>
      <c r="E1683" s="14">
        <f t="shared" si="364"/>
        <v>-51000</v>
      </c>
      <c r="F1683" s="15">
        <f t="shared" si="364"/>
        <v>105000</v>
      </c>
    </row>
    <row r="1684" spans="1:6">
      <c r="A1684" s="9" t="s">
        <v>2548</v>
      </c>
      <c r="B1684" s="10" t="s">
        <v>1086</v>
      </c>
      <c r="C1684" s="11">
        <v>3000</v>
      </c>
      <c r="D1684" s="11">
        <v>3000</v>
      </c>
      <c r="E1684" s="12">
        <f t="shared" ref="E1684:E1688" si="365">C1684-D1684</f>
        <v>0</v>
      </c>
      <c r="F1684" s="13">
        <v>3000</v>
      </c>
    </row>
    <row r="1685" spans="1:6">
      <c r="A1685" s="9" t="s">
        <v>2549</v>
      </c>
      <c r="B1685" s="10" t="s">
        <v>2550</v>
      </c>
      <c r="C1685" s="11">
        <v>989000</v>
      </c>
      <c r="D1685" s="11">
        <v>952000</v>
      </c>
      <c r="E1685" s="12">
        <f t="shared" si="365"/>
        <v>37000</v>
      </c>
      <c r="F1685" s="13">
        <v>952000</v>
      </c>
    </row>
    <row r="1686" spans="1:6">
      <c r="A1686" s="9" t="s">
        <v>2551</v>
      </c>
      <c r="B1686" s="10" t="s">
        <v>2552</v>
      </c>
      <c r="C1686" s="11">
        <v>1371000</v>
      </c>
      <c r="D1686" s="11">
        <v>898000</v>
      </c>
      <c r="E1686" s="12">
        <f t="shared" si="365"/>
        <v>473000</v>
      </c>
      <c r="F1686" s="13">
        <v>1095000</v>
      </c>
    </row>
    <row r="1687" spans="1:6">
      <c r="A1687" s="9" t="s">
        <v>2553</v>
      </c>
      <c r="B1687" s="10" t="s">
        <v>2554</v>
      </c>
      <c r="C1687" s="11">
        <v>255000</v>
      </c>
      <c r="D1687" s="11">
        <v>255000</v>
      </c>
      <c r="E1687" s="12">
        <f t="shared" si="365"/>
        <v>0</v>
      </c>
      <c r="F1687" s="13">
        <v>255000</v>
      </c>
    </row>
    <row r="1688" spans="1:6">
      <c r="A1688" s="9" t="s">
        <v>2555</v>
      </c>
      <c r="B1688" s="10" t="s">
        <v>2556</v>
      </c>
      <c r="C1688" s="11">
        <v>588000</v>
      </c>
      <c r="D1688" s="11">
        <v>0</v>
      </c>
      <c r="E1688" s="12">
        <f t="shared" si="365"/>
        <v>588000</v>
      </c>
      <c r="F1688" s="13">
        <v>0</v>
      </c>
    </row>
    <row r="1689" spans="1:6">
      <c r="A1689" s="24" t="s">
        <v>2557</v>
      </c>
      <c r="B1689" s="25"/>
      <c r="C1689" s="14">
        <f>SUM(C1684:C1688)</f>
        <v>3206000</v>
      </c>
      <c r="D1689" s="14">
        <f t="shared" ref="D1689:F1689" si="366">SUM(D1684:D1688)</f>
        <v>2108000</v>
      </c>
      <c r="E1689" s="14">
        <f t="shared" si="366"/>
        <v>1098000</v>
      </c>
      <c r="F1689" s="15">
        <f t="shared" si="366"/>
        <v>2305000</v>
      </c>
    </row>
    <row r="1690" spans="1:6">
      <c r="A1690" s="9" t="s">
        <v>2558</v>
      </c>
      <c r="B1690" s="10" t="s">
        <v>2559</v>
      </c>
      <c r="C1690" s="11">
        <v>496000</v>
      </c>
      <c r="D1690" s="11">
        <v>418000</v>
      </c>
      <c r="E1690" s="12">
        <f t="shared" ref="E1690" si="367">C1690-D1690</f>
        <v>78000</v>
      </c>
      <c r="F1690" s="13">
        <v>318000</v>
      </c>
    </row>
    <row r="1691" spans="1:6">
      <c r="A1691" s="24" t="s">
        <v>2560</v>
      </c>
      <c r="B1691" s="25"/>
      <c r="C1691" s="14">
        <f>SUM(C1690)</f>
        <v>496000</v>
      </c>
      <c r="D1691" s="14">
        <f t="shared" ref="D1691:F1691" si="368">SUM(D1690)</f>
        <v>418000</v>
      </c>
      <c r="E1691" s="14">
        <f t="shared" si="368"/>
        <v>78000</v>
      </c>
      <c r="F1691" s="15">
        <f t="shared" si="368"/>
        <v>318000</v>
      </c>
    </row>
    <row r="1692" spans="1:6">
      <c r="A1692" s="5" t="s">
        <v>2561</v>
      </c>
      <c r="B1692" s="6" t="s">
        <v>2562</v>
      </c>
      <c r="C1692" s="7"/>
      <c r="D1692" s="7"/>
      <c r="E1692" s="7"/>
      <c r="F1692" s="8"/>
    </row>
    <row r="1693" spans="1:6">
      <c r="A1693" s="9" t="s">
        <v>2563</v>
      </c>
      <c r="B1693" s="10" t="s">
        <v>2564</v>
      </c>
      <c r="C1693" s="11">
        <v>721000</v>
      </c>
      <c r="D1693" s="11">
        <v>888000</v>
      </c>
      <c r="E1693" s="12">
        <f t="shared" ref="E1693:E1699" si="369">C1693-D1693</f>
        <v>-167000</v>
      </c>
      <c r="F1693" s="13">
        <v>629000</v>
      </c>
    </row>
    <row r="1694" spans="1:6">
      <c r="A1694" s="9" t="s">
        <v>2565</v>
      </c>
      <c r="B1694" s="10" t="s">
        <v>12</v>
      </c>
      <c r="C1694" s="11">
        <v>27000</v>
      </c>
      <c r="D1694" s="11">
        <v>24000</v>
      </c>
      <c r="E1694" s="12">
        <f t="shared" si="369"/>
        <v>3000</v>
      </c>
      <c r="F1694" s="13">
        <v>24000</v>
      </c>
    </row>
    <row r="1695" spans="1:6">
      <c r="A1695" s="9" t="s">
        <v>2566</v>
      </c>
      <c r="B1695" s="10" t="s">
        <v>14</v>
      </c>
      <c r="C1695" s="11">
        <v>12000</v>
      </c>
      <c r="D1695" s="11">
        <v>13000</v>
      </c>
      <c r="E1695" s="12">
        <f t="shared" si="369"/>
        <v>-1000</v>
      </c>
      <c r="F1695" s="13">
        <v>13000</v>
      </c>
    </row>
    <row r="1696" spans="1:6">
      <c r="A1696" s="9" t="s">
        <v>2567</v>
      </c>
      <c r="B1696" s="10" t="s">
        <v>99</v>
      </c>
      <c r="C1696" s="11">
        <v>9000</v>
      </c>
      <c r="D1696" s="11">
        <v>6000</v>
      </c>
      <c r="E1696" s="12">
        <f t="shared" si="369"/>
        <v>3000</v>
      </c>
      <c r="F1696" s="13">
        <v>6000</v>
      </c>
    </row>
    <row r="1697" spans="1:6">
      <c r="A1697" s="9" t="s">
        <v>2568</v>
      </c>
      <c r="B1697" s="10" t="s">
        <v>2569</v>
      </c>
      <c r="C1697" s="11">
        <v>57000</v>
      </c>
      <c r="D1697" s="11">
        <v>65000</v>
      </c>
      <c r="E1697" s="12">
        <f t="shared" si="369"/>
        <v>-8000</v>
      </c>
      <c r="F1697" s="13">
        <v>65000</v>
      </c>
    </row>
    <row r="1698" spans="1:6">
      <c r="A1698" s="9" t="s">
        <v>2570</v>
      </c>
      <c r="B1698" s="10" t="s">
        <v>2571</v>
      </c>
      <c r="C1698" s="11">
        <v>378000</v>
      </c>
      <c r="D1698" s="11">
        <v>452000</v>
      </c>
      <c r="E1698" s="12">
        <f t="shared" si="369"/>
        <v>-74000</v>
      </c>
      <c r="F1698" s="13">
        <v>452000</v>
      </c>
    </row>
    <row r="1699" spans="1:6">
      <c r="A1699" s="9" t="s">
        <v>2572</v>
      </c>
      <c r="B1699" s="10" t="s">
        <v>2573</v>
      </c>
      <c r="C1699" s="11">
        <v>192000</v>
      </c>
      <c r="D1699" s="11">
        <v>312000</v>
      </c>
      <c r="E1699" s="12">
        <f t="shared" si="369"/>
        <v>-120000</v>
      </c>
      <c r="F1699" s="13">
        <v>312000</v>
      </c>
    </row>
    <row r="1700" spans="1:6">
      <c r="A1700" s="24" t="s">
        <v>2574</v>
      </c>
      <c r="B1700" s="25"/>
      <c r="C1700" s="14">
        <f>SUM(C1693:C1699)</f>
        <v>1396000</v>
      </c>
      <c r="D1700" s="14">
        <f t="shared" ref="D1700:F1700" si="370">SUM(D1693:D1699)</f>
        <v>1760000</v>
      </c>
      <c r="E1700" s="14">
        <f t="shared" si="370"/>
        <v>-364000</v>
      </c>
      <c r="F1700" s="15">
        <f t="shared" si="370"/>
        <v>1501000</v>
      </c>
    </row>
    <row r="1701" spans="1:6">
      <c r="A1701" s="9" t="s">
        <v>2575</v>
      </c>
      <c r="B1701" s="10" t="s">
        <v>2576</v>
      </c>
      <c r="C1701" s="11">
        <v>150000</v>
      </c>
      <c r="D1701" s="11">
        <v>150000</v>
      </c>
      <c r="E1701" s="12">
        <f t="shared" ref="E1701" si="371">C1701-D1701</f>
        <v>0</v>
      </c>
      <c r="F1701" s="13">
        <v>150000</v>
      </c>
    </row>
    <row r="1702" spans="1:6">
      <c r="A1702" s="24" t="s">
        <v>2577</v>
      </c>
      <c r="B1702" s="25"/>
      <c r="C1702" s="14">
        <f>SUM(C1701)</f>
        <v>150000</v>
      </c>
      <c r="D1702" s="14">
        <f t="shared" ref="D1702:F1702" si="372">SUM(D1701)</f>
        <v>150000</v>
      </c>
      <c r="E1702" s="14">
        <f t="shared" si="372"/>
        <v>0</v>
      </c>
      <c r="F1702" s="15">
        <f t="shared" si="372"/>
        <v>150000</v>
      </c>
    </row>
    <row r="1703" spans="1:6">
      <c r="A1703" s="9" t="s">
        <v>2578</v>
      </c>
      <c r="B1703" s="10" t="s">
        <v>2579</v>
      </c>
      <c r="C1703" s="11">
        <v>475000</v>
      </c>
      <c r="D1703" s="11">
        <v>393000</v>
      </c>
      <c r="E1703" s="12">
        <f t="shared" ref="E1703" si="373">C1703-D1703</f>
        <v>82000</v>
      </c>
      <c r="F1703" s="13">
        <v>393000</v>
      </c>
    </row>
    <row r="1704" spans="1:6">
      <c r="A1704" s="24" t="s">
        <v>2580</v>
      </c>
      <c r="B1704" s="25"/>
      <c r="C1704" s="14">
        <f>SUM(C1703)</f>
        <v>475000</v>
      </c>
      <c r="D1704" s="14">
        <f t="shared" ref="D1704:F1704" si="374">SUM(D1703)</f>
        <v>393000</v>
      </c>
      <c r="E1704" s="14">
        <f t="shared" si="374"/>
        <v>82000</v>
      </c>
      <c r="F1704" s="15">
        <f t="shared" si="374"/>
        <v>393000</v>
      </c>
    </row>
    <row r="1705" spans="1:6">
      <c r="A1705" s="5" t="s">
        <v>2581</v>
      </c>
      <c r="B1705" s="6" t="s">
        <v>2582</v>
      </c>
      <c r="C1705" s="7"/>
      <c r="D1705" s="7"/>
      <c r="E1705" s="7"/>
      <c r="F1705" s="8"/>
    </row>
    <row r="1706" spans="1:6">
      <c r="A1706" s="9" t="s">
        <v>2583</v>
      </c>
      <c r="B1706" s="10" t="s">
        <v>2584</v>
      </c>
      <c r="C1706" s="11">
        <v>232000</v>
      </c>
      <c r="D1706" s="11">
        <v>256000</v>
      </c>
      <c r="E1706" s="12">
        <f t="shared" ref="E1706:E1713" si="375">C1706-D1706</f>
        <v>-24000</v>
      </c>
      <c r="F1706" s="13">
        <v>248000</v>
      </c>
    </row>
    <row r="1707" spans="1:6">
      <c r="A1707" s="9" t="s">
        <v>2585</v>
      </c>
      <c r="B1707" s="10" t="s">
        <v>2586</v>
      </c>
      <c r="C1707" s="11">
        <v>20000</v>
      </c>
      <c r="D1707" s="11">
        <v>18000</v>
      </c>
      <c r="E1707" s="12">
        <f t="shared" si="375"/>
        <v>2000</v>
      </c>
      <c r="F1707" s="13">
        <v>18000</v>
      </c>
    </row>
    <row r="1708" spans="1:6">
      <c r="A1708" s="9" t="s">
        <v>2587</v>
      </c>
      <c r="B1708" s="10" t="s">
        <v>2588</v>
      </c>
      <c r="C1708" s="11">
        <v>5000</v>
      </c>
      <c r="D1708" s="11">
        <v>7000</v>
      </c>
      <c r="E1708" s="12">
        <f t="shared" si="375"/>
        <v>-2000</v>
      </c>
      <c r="F1708" s="13">
        <v>7000</v>
      </c>
    </row>
    <row r="1709" spans="1:6">
      <c r="A1709" s="9" t="s">
        <v>2589</v>
      </c>
      <c r="B1709" s="10" t="s">
        <v>99</v>
      </c>
      <c r="C1709" s="11">
        <v>4000</v>
      </c>
      <c r="D1709" s="11">
        <v>4000</v>
      </c>
      <c r="E1709" s="12">
        <f t="shared" si="375"/>
        <v>0</v>
      </c>
      <c r="F1709" s="13">
        <v>4000</v>
      </c>
    </row>
    <row r="1710" spans="1:6">
      <c r="A1710" s="9" t="s">
        <v>2590</v>
      </c>
      <c r="B1710" s="10" t="s">
        <v>2591</v>
      </c>
      <c r="C1710" s="11">
        <v>17000</v>
      </c>
      <c r="D1710" s="11">
        <v>7000</v>
      </c>
      <c r="E1710" s="12">
        <f t="shared" si="375"/>
        <v>10000</v>
      </c>
      <c r="F1710" s="13">
        <v>7000</v>
      </c>
    </row>
    <row r="1711" spans="1:6">
      <c r="A1711" s="9" t="s">
        <v>2592</v>
      </c>
      <c r="B1711" s="10" t="s">
        <v>2593</v>
      </c>
      <c r="C1711" s="11">
        <v>250000</v>
      </c>
      <c r="D1711" s="11">
        <v>250000</v>
      </c>
      <c r="E1711" s="12">
        <f t="shared" si="375"/>
        <v>0</v>
      </c>
      <c r="F1711" s="13">
        <v>250000</v>
      </c>
    </row>
    <row r="1712" spans="1:6">
      <c r="A1712" s="9" t="s">
        <v>2594</v>
      </c>
      <c r="B1712" s="10" t="s">
        <v>2595</v>
      </c>
      <c r="C1712" s="11">
        <v>7000</v>
      </c>
      <c r="D1712" s="11">
        <v>7000</v>
      </c>
      <c r="E1712" s="12">
        <f t="shared" si="375"/>
        <v>0</v>
      </c>
      <c r="F1712" s="13">
        <v>7000</v>
      </c>
    </row>
    <row r="1713" spans="1:6">
      <c r="A1713" s="9" t="s">
        <v>2596</v>
      </c>
      <c r="B1713" s="10" t="s">
        <v>2597</v>
      </c>
      <c r="C1713" s="11">
        <v>13000</v>
      </c>
      <c r="D1713" s="11">
        <v>13000</v>
      </c>
      <c r="E1713" s="12">
        <f t="shared" si="375"/>
        <v>0</v>
      </c>
      <c r="F1713" s="13">
        <v>13000</v>
      </c>
    </row>
    <row r="1714" spans="1:6">
      <c r="A1714" s="24" t="s">
        <v>2598</v>
      </c>
      <c r="B1714" s="25"/>
      <c r="C1714" s="14">
        <f>SUM(C1706:C1713)</f>
        <v>548000</v>
      </c>
      <c r="D1714" s="14">
        <f t="shared" ref="D1714:F1714" si="376">SUM(D1706:D1713)</f>
        <v>562000</v>
      </c>
      <c r="E1714" s="14">
        <f t="shared" si="376"/>
        <v>-14000</v>
      </c>
      <c r="F1714" s="15">
        <f t="shared" si="376"/>
        <v>554000</v>
      </c>
    </row>
    <row r="1715" spans="1:6">
      <c r="A1715" s="9" t="s">
        <v>2599</v>
      </c>
      <c r="B1715" s="10" t="s">
        <v>2600</v>
      </c>
      <c r="C1715" s="11">
        <v>954000</v>
      </c>
      <c r="D1715" s="11">
        <v>818000</v>
      </c>
      <c r="E1715" s="12">
        <f t="shared" ref="E1715:E1724" si="377">C1715-D1715</f>
        <v>136000</v>
      </c>
      <c r="F1715" s="13">
        <v>793000</v>
      </c>
    </row>
    <row r="1716" spans="1:6">
      <c r="A1716" s="9" t="s">
        <v>2601</v>
      </c>
      <c r="B1716" s="10" t="s">
        <v>12</v>
      </c>
      <c r="C1716" s="11">
        <v>38000</v>
      </c>
      <c r="D1716" s="11">
        <v>34000</v>
      </c>
      <c r="E1716" s="12">
        <f t="shared" si="377"/>
        <v>4000</v>
      </c>
      <c r="F1716" s="13">
        <v>34000</v>
      </c>
    </row>
    <row r="1717" spans="1:6">
      <c r="A1717" s="9" t="s">
        <v>2602</v>
      </c>
      <c r="B1717" s="10" t="s">
        <v>2603</v>
      </c>
      <c r="C1717" s="11">
        <v>5000</v>
      </c>
      <c r="D1717" s="11">
        <v>8000</v>
      </c>
      <c r="E1717" s="12">
        <f t="shared" si="377"/>
        <v>-3000</v>
      </c>
      <c r="F1717" s="13">
        <v>8000</v>
      </c>
    </row>
    <row r="1718" spans="1:6">
      <c r="A1718" s="9" t="s">
        <v>2604</v>
      </c>
      <c r="B1718" s="10" t="s">
        <v>99</v>
      </c>
      <c r="C1718" s="11">
        <v>10000</v>
      </c>
      <c r="D1718" s="11">
        <v>11000</v>
      </c>
      <c r="E1718" s="12">
        <f t="shared" si="377"/>
        <v>-1000</v>
      </c>
      <c r="F1718" s="13">
        <v>11000</v>
      </c>
    </row>
    <row r="1719" spans="1:6">
      <c r="A1719" s="9" t="s">
        <v>2605</v>
      </c>
      <c r="B1719" s="10" t="s">
        <v>2606</v>
      </c>
      <c r="C1719" s="11">
        <v>114000</v>
      </c>
      <c r="D1719" s="11">
        <v>109000</v>
      </c>
      <c r="E1719" s="12">
        <f t="shared" si="377"/>
        <v>5000</v>
      </c>
      <c r="F1719" s="13">
        <v>109000</v>
      </c>
    </row>
    <row r="1720" spans="1:6">
      <c r="A1720" s="9" t="s">
        <v>2607</v>
      </c>
      <c r="B1720" s="10" t="s">
        <v>2608</v>
      </c>
      <c r="C1720" s="11">
        <v>19000</v>
      </c>
      <c r="D1720" s="11">
        <v>19000</v>
      </c>
      <c r="E1720" s="12">
        <f t="shared" si="377"/>
        <v>0</v>
      </c>
      <c r="F1720" s="13">
        <v>19000</v>
      </c>
    </row>
    <row r="1721" spans="1:6">
      <c r="A1721" s="9" t="s">
        <v>2609</v>
      </c>
      <c r="B1721" s="10" t="s">
        <v>2610</v>
      </c>
      <c r="C1721" s="11">
        <v>26000</v>
      </c>
      <c r="D1721" s="11">
        <v>26000</v>
      </c>
      <c r="E1721" s="12">
        <f t="shared" si="377"/>
        <v>0</v>
      </c>
      <c r="F1721" s="13">
        <v>26000</v>
      </c>
    </row>
    <row r="1722" spans="1:6">
      <c r="A1722" s="9" t="s">
        <v>2611</v>
      </c>
      <c r="B1722" s="10" t="s">
        <v>1086</v>
      </c>
      <c r="C1722" s="11">
        <v>3000</v>
      </c>
      <c r="D1722" s="11">
        <v>3000</v>
      </c>
      <c r="E1722" s="12">
        <f t="shared" si="377"/>
        <v>0</v>
      </c>
      <c r="F1722" s="13">
        <v>3000</v>
      </c>
    </row>
    <row r="1723" spans="1:6">
      <c r="A1723" s="9" t="s">
        <v>2612</v>
      </c>
      <c r="B1723" s="10" t="s">
        <v>2613</v>
      </c>
      <c r="C1723" s="11">
        <v>557000</v>
      </c>
      <c r="D1723" s="11">
        <v>478000</v>
      </c>
      <c r="E1723" s="12">
        <f t="shared" si="377"/>
        <v>79000</v>
      </c>
      <c r="F1723" s="13">
        <v>478000</v>
      </c>
    </row>
    <row r="1724" spans="1:6">
      <c r="A1724" s="9" t="s">
        <v>2614</v>
      </c>
      <c r="B1724" s="10" t="s">
        <v>2615</v>
      </c>
      <c r="C1724" s="11">
        <v>342000</v>
      </c>
      <c r="D1724" s="11">
        <v>297000</v>
      </c>
      <c r="E1724" s="12">
        <f t="shared" si="377"/>
        <v>45000</v>
      </c>
      <c r="F1724" s="13">
        <v>297000</v>
      </c>
    </row>
    <row r="1725" spans="1:6">
      <c r="A1725" s="24" t="s">
        <v>2616</v>
      </c>
      <c r="B1725" s="25"/>
      <c r="C1725" s="14">
        <f>SUM(C1715:C1724)</f>
        <v>2068000</v>
      </c>
      <c r="D1725" s="14">
        <f t="shared" ref="D1725:F1725" si="378">SUM(D1715:D1724)</f>
        <v>1803000</v>
      </c>
      <c r="E1725" s="14">
        <f t="shared" si="378"/>
        <v>265000</v>
      </c>
      <c r="F1725" s="15">
        <f t="shared" si="378"/>
        <v>1778000</v>
      </c>
    </row>
    <row r="1726" spans="1:6">
      <c r="A1726" s="17"/>
      <c r="B1726" s="18" t="s">
        <v>286</v>
      </c>
      <c r="C1726" s="14">
        <f>C1725+C1714+C1704+C1702+C1700+C1691+C1689+C1683+C1680+C1667+C1658+C1655+C1634+C1626+C1619+C1617+C1609+C1601+C1595+C1592+C1590+C1584+C1582+C1570+C1568+C1558+C1555+C1550+C1548+C1536+C1533+C1530+C1526+C1510+C1504+C1502+C1495+C1482+C1479+C1475+C1462+C1452+C1443+C1437+C1428+C1426</f>
        <v>300408000</v>
      </c>
      <c r="D1726" s="14">
        <f t="shared" ref="D1726:F1726" si="379">D1725+D1714+D1704+D1702+D1700+D1691+D1689+D1683+D1680+D1667+D1658+D1655+D1634+D1626+D1619+D1617+D1609+D1601+D1595+D1592+D1590+D1584+D1582+D1570+D1568+D1558+D1555+D1550+D1548+D1536+D1533+D1530+D1526+D1510+D1504+D1502+D1495+D1482+D1479+D1475+D1462+D1452+D1443+D1437+D1428+D1426</f>
        <v>283146000</v>
      </c>
      <c r="E1726" s="14">
        <f t="shared" si="379"/>
        <v>17262000</v>
      </c>
      <c r="F1726" s="15">
        <f t="shared" si="379"/>
        <v>279203000</v>
      </c>
    </row>
    <row r="1727" spans="1:6">
      <c r="A1727" s="5" t="s">
        <v>2617</v>
      </c>
      <c r="B1727" s="6" t="s">
        <v>2618</v>
      </c>
      <c r="C1727" s="7"/>
      <c r="D1727" s="7"/>
      <c r="E1727" s="7"/>
      <c r="F1727" s="8"/>
    </row>
    <row r="1728" spans="1:6">
      <c r="A1728" s="9" t="s">
        <v>2619</v>
      </c>
      <c r="B1728" s="10" t="s">
        <v>2620</v>
      </c>
      <c r="C1728" s="11">
        <v>17000</v>
      </c>
      <c r="D1728" s="11">
        <v>14000</v>
      </c>
      <c r="E1728" s="12">
        <f t="shared" ref="E1728:E1729" si="380">C1728-D1728</f>
        <v>3000</v>
      </c>
      <c r="F1728" s="13">
        <v>14000</v>
      </c>
    </row>
    <row r="1729" spans="1:6">
      <c r="A1729" s="9" t="s">
        <v>2621</v>
      </c>
      <c r="B1729" s="10" t="s">
        <v>2622</v>
      </c>
      <c r="C1729" s="11">
        <v>9500000</v>
      </c>
      <c r="D1729" s="11">
        <v>9100000</v>
      </c>
      <c r="E1729" s="12">
        <f t="shared" si="380"/>
        <v>400000</v>
      </c>
      <c r="F1729" s="13">
        <v>9300000</v>
      </c>
    </row>
    <row r="1730" spans="1:6">
      <c r="A1730" s="24" t="s">
        <v>2623</v>
      </c>
      <c r="B1730" s="25"/>
      <c r="C1730" s="14">
        <f>SUM(C1728:C1729)</f>
        <v>9517000</v>
      </c>
      <c r="D1730" s="14">
        <f t="shared" ref="D1730:F1730" si="381">SUM(D1728:D1729)</f>
        <v>9114000</v>
      </c>
      <c r="E1730" s="14">
        <f t="shared" si="381"/>
        <v>403000</v>
      </c>
      <c r="F1730" s="15">
        <f t="shared" si="381"/>
        <v>9314000</v>
      </c>
    </row>
    <row r="1731" spans="1:6">
      <c r="A1731" s="17"/>
      <c r="B1731" s="18" t="s">
        <v>286</v>
      </c>
      <c r="C1731" s="14">
        <f>C1730</f>
        <v>9517000</v>
      </c>
      <c r="D1731" s="14">
        <f t="shared" ref="D1731:F1731" si="382">D1730</f>
        <v>9114000</v>
      </c>
      <c r="E1731" s="14">
        <f t="shared" si="382"/>
        <v>403000</v>
      </c>
      <c r="F1731" s="15">
        <f t="shared" si="382"/>
        <v>9314000</v>
      </c>
    </row>
    <row r="1732" spans="1:6">
      <c r="A1732" s="5" t="s">
        <v>2624</v>
      </c>
      <c r="B1732" s="6" t="s">
        <v>2625</v>
      </c>
      <c r="C1732" s="7"/>
      <c r="D1732" s="7"/>
      <c r="E1732" s="7"/>
      <c r="F1732" s="8"/>
    </row>
    <row r="1733" spans="1:6">
      <c r="A1733" s="9" t="s">
        <v>2626</v>
      </c>
      <c r="B1733" s="10" t="s">
        <v>161</v>
      </c>
      <c r="C1733" s="11">
        <v>1589000</v>
      </c>
      <c r="D1733" s="11">
        <v>1605000</v>
      </c>
      <c r="E1733" s="12">
        <f t="shared" ref="E1733:E1749" si="383">C1733-D1733</f>
        <v>-16000</v>
      </c>
      <c r="F1733" s="13">
        <v>1337000</v>
      </c>
    </row>
    <row r="1734" spans="1:6">
      <c r="A1734" s="9" t="s">
        <v>2627</v>
      </c>
      <c r="B1734" s="10" t="s">
        <v>12</v>
      </c>
      <c r="C1734" s="11">
        <v>69000</v>
      </c>
      <c r="D1734" s="11">
        <v>62000</v>
      </c>
      <c r="E1734" s="12">
        <f t="shared" si="383"/>
        <v>7000</v>
      </c>
      <c r="F1734" s="13">
        <v>62000</v>
      </c>
    </row>
    <row r="1735" spans="1:6">
      <c r="A1735" s="9" t="s">
        <v>2628</v>
      </c>
      <c r="B1735" s="10" t="s">
        <v>1064</v>
      </c>
      <c r="C1735" s="11">
        <v>126000</v>
      </c>
      <c r="D1735" s="11">
        <v>94000</v>
      </c>
      <c r="E1735" s="12">
        <f t="shared" si="383"/>
        <v>32000</v>
      </c>
      <c r="F1735" s="13">
        <v>94000</v>
      </c>
    </row>
    <row r="1736" spans="1:6">
      <c r="A1736" s="9" t="s">
        <v>2629</v>
      </c>
      <c r="B1736" s="10" t="s">
        <v>99</v>
      </c>
      <c r="C1736" s="11">
        <v>2000</v>
      </c>
      <c r="D1736" s="11">
        <v>2000</v>
      </c>
      <c r="E1736" s="12">
        <f t="shared" si="383"/>
        <v>0</v>
      </c>
      <c r="F1736" s="13">
        <v>2000</v>
      </c>
    </row>
    <row r="1737" spans="1:6">
      <c r="A1737" s="9" t="s">
        <v>2630</v>
      </c>
      <c r="B1737" s="10" t="s">
        <v>18</v>
      </c>
      <c r="C1737" s="11">
        <v>184000</v>
      </c>
      <c r="D1737" s="11">
        <v>177000</v>
      </c>
      <c r="E1737" s="12">
        <f t="shared" si="383"/>
        <v>7000</v>
      </c>
      <c r="F1737" s="13">
        <v>177000</v>
      </c>
    </row>
    <row r="1738" spans="1:6">
      <c r="A1738" s="9" t="s">
        <v>2631</v>
      </c>
      <c r="B1738" s="10" t="s">
        <v>402</v>
      </c>
      <c r="C1738" s="11">
        <v>44000</v>
      </c>
      <c r="D1738" s="11">
        <v>44000</v>
      </c>
      <c r="E1738" s="12">
        <f t="shared" si="383"/>
        <v>0</v>
      </c>
      <c r="F1738" s="13">
        <v>44000</v>
      </c>
    </row>
    <row r="1739" spans="1:6">
      <c r="A1739" s="9" t="s">
        <v>2632</v>
      </c>
      <c r="B1739" s="10" t="s">
        <v>1340</v>
      </c>
      <c r="C1739" s="11">
        <v>3000</v>
      </c>
      <c r="D1739" s="11">
        <v>3000</v>
      </c>
      <c r="E1739" s="12">
        <f t="shared" si="383"/>
        <v>0</v>
      </c>
      <c r="F1739" s="13">
        <v>3000</v>
      </c>
    </row>
    <row r="1740" spans="1:6">
      <c r="A1740" s="9" t="s">
        <v>2633</v>
      </c>
      <c r="B1740" s="10" t="s">
        <v>441</v>
      </c>
      <c r="C1740" s="11">
        <v>1000</v>
      </c>
      <c r="D1740" s="11">
        <v>1000</v>
      </c>
      <c r="E1740" s="12">
        <f t="shared" si="383"/>
        <v>0</v>
      </c>
      <c r="F1740" s="13">
        <v>1000</v>
      </c>
    </row>
    <row r="1741" spans="1:6">
      <c r="A1741" s="9" t="s">
        <v>2634</v>
      </c>
      <c r="B1741" s="10" t="s">
        <v>26</v>
      </c>
      <c r="C1741" s="11">
        <v>3000</v>
      </c>
      <c r="D1741" s="11">
        <v>3000</v>
      </c>
      <c r="E1741" s="12">
        <f t="shared" si="383"/>
        <v>0</v>
      </c>
      <c r="F1741" s="13">
        <v>3000</v>
      </c>
    </row>
    <row r="1742" spans="1:6">
      <c r="A1742" s="9" t="s">
        <v>2635</v>
      </c>
      <c r="B1742" s="10" t="s">
        <v>186</v>
      </c>
      <c r="C1742" s="11">
        <v>3000</v>
      </c>
      <c r="D1742" s="11">
        <v>3000</v>
      </c>
      <c r="E1742" s="12">
        <f t="shared" si="383"/>
        <v>0</v>
      </c>
      <c r="F1742" s="13">
        <v>3000</v>
      </c>
    </row>
    <row r="1743" spans="1:6">
      <c r="A1743" s="9" t="s">
        <v>2636</v>
      </c>
      <c r="B1743" s="10" t="s">
        <v>228</v>
      </c>
      <c r="C1743" s="11">
        <v>3000</v>
      </c>
      <c r="D1743" s="11">
        <v>3000</v>
      </c>
      <c r="E1743" s="12">
        <f t="shared" si="383"/>
        <v>0</v>
      </c>
      <c r="F1743" s="13">
        <v>3000</v>
      </c>
    </row>
    <row r="1744" spans="1:6">
      <c r="A1744" s="9" t="s">
        <v>2637</v>
      </c>
      <c r="B1744" s="10" t="s">
        <v>2638</v>
      </c>
      <c r="C1744" s="11">
        <v>701000</v>
      </c>
      <c r="D1744" s="11">
        <v>668000</v>
      </c>
      <c r="E1744" s="12">
        <f t="shared" si="383"/>
        <v>33000</v>
      </c>
      <c r="F1744" s="13">
        <v>591000</v>
      </c>
    </row>
    <row r="1745" spans="1:6">
      <c r="A1745" s="9" t="s">
        <v>2639</v>
      </c>
      <c r="B1745" s="10" t="s">
        <v>2640</v>
      </c>
      <c r="C1745" s="11">
        <v>31000</v>
      </c>
      <c r="D1745" s="11">
        <v>31000</v>
      </c>
      <c r="E1745" s="12">
        <f t="shared" si="383"/>
        <v>0</v>
      </c>
      <c r="F1745" s="13">
        <v>31000</v>
      </c>
    </row>
    <row r="1746" spans="1:6">
      <c r="A1746" s="9" t="s">
        <v>2641</v>
      </c>
      <c r="B1746" s="10" t="s">
        <v>2642</v>
      </c>
      <c r="C1746" s="11">
        <v>910000</v>
      </c>
      <c r="D1746" s="11">
        <v>729000</v>
      </c>
      <c r="E1746" s="12">
        <f t="shared" si="383"/>
        <v>181000</v>
      </c>
      <c r="F1746" s="13">
        <v>899000</v>
      </c>
    </row>
    <row r="1747" spans="1:6">
      <c r="A1747" s="9" t="s">
        <v>2643</v>
      </c>
      <c r="B1747" s="10" t="s">
        <v>2644</v>
      </c>
      <c r="C1747" s="11">
        <v>150000</v>
      </c>
      <c r="D1747" s="11">
        <v>150000</v>
      </c>
      <c r="E1747" s="12">
        <f t="shared" si="383"/>
        <v>0</v>
      </c>
      <c r="F1747" s="13">
        <v>150000</v>
      </c>
    </row>
    <row r="1748" spans="1:6">
      <c r="A1748" s="9" t="s">
        <v>2645</v>
      </c>
      <c r="B1748" s="10" t="s">
        <v>2646</v>
      </c>
      <c r="C1748" s="11">
        <v>0</v>
      </c>
      <c r="D1748" s="11">
        <v>100000</v>
      </c>
      <c r="E1748" s="12">
        <f t="shared" si="383"/>
        <v>-100000</v>
      </c>
      <c r="F1748" s="13">
        <v>0</v>
      </c>
    </row>
    <row r="1749" spans="1:6">
      <c r="A1749" s="9" t="s">
        <v>2647</v>
      </c>
      <c r="B1749" s="10" t="s">
        <v>2648</v>
      </c>
      <c r="C1749" s="11">
        <v>28000</v>
      </c>
      <c r="D1749" s="11">
        <v>23000</v>
      </c>
      <c r="E1749" s="12">
        <f t="shared" si="383"/>
        <v>5000</v>
      </c>
      <c r="F1749" s="13">
        <v>23000</v>
      </c>
    </row>
    <row r="1750" spans="1:6">
      <c r="A1750" s="24" t="s">
        <v>2649</v>
      </c>
      <c r="B1750" s="25"/>
      <c r="C1750" s="14">
        <f>SUM(C1733:C1749)</f>
        <v>3847000</v>
      </c>
      <c r="D1750" s="14">
        <f t="shared" ref="D1750:F1750" si="384">SUM(D1733:D1749)</f>
        <v>3698000</v>
      </c>
      <c r="E1750" s="14">
        <f t="shared" si="384"/>
        <v>149000</v>
      </c>
      <c r="F1750" s="15">
        <f t="shared" si="384"/>
        <v>3423000</v>
      </c>
    </row>
    <row r="1751" spans="1:6">
      <c r="A1751" s="17"/>
      <c r="B1751" s="18" t="s">
        <v>286</v>
      </c>
      <c r="C1751" s="14">
        <f>C1750</f>
        <v>3847000</v>
      </c>
      <c r="D1751" s="14">
        <f t="shared" ref="D1751:F1751" si="385">D1750</f>
        <v>3698000</v>
      </c>
      <c r="E1751" s="14">
        <f t="shared" si="385"/>
        <v>149000</v>
      </c>
      <c r="F1751" s="15">
        <f t="shared" si="385"/>
        <v>3423000</v>
      </c>
    </row>
    <row r="1752" spans="1:6">
      <c r="A1752" s="5" t="s">
        <v>2650</v>
      </c>
      <c r="B1752" s="6" t="s">
        <v>2651</v>
      </c>
      <c r="C1752" s="7"/>
      <c r="D1752" s="7"/>
      <c r="E1752" s="7"/>
      <c r="F1752" s="8"/>
    </row>
    <row r="1753" spans="1:6">
      <c r="A1753" s="9" t="s">
        <v>2652</v>
      </c>
      <c r="B1753" s="10" t="s">
        <v>2653</v>
      </c>
      <c r="C1753" s="11">
        <v>2087000</v>
      </c>
      <c r="D1753" s="11">
        <v>2209000</v>
      </c>
      <c r="E1753" s="12">
        <f t="shared" ref="E1753:E1761" si="386">C1753-D1753</f>
        <v>-122000</v>
      </c>
      <c r="F1753" s="13">
        <v>2140000</v>
      </c>
    </row>
    <row r="1754" spans="1:6">
      <c r="A1754" s="9" t="s">
        <v>2654</v>
      </c>
      <c r="B1754" s="10" t="s">
        <v>12</v>
      </c>
      <c r="C1754" s="11">
        <v>99000</v>
      </c>
      <c r="D1754" s="11">
        <v>89000</v>
      </c>
      <c r="E1754" s="12">
        <f t="shared" si="386"/>
        <v>10000</v>
      </c>
      <c r="F1754" s="13">
        <v>89000</v>
      </c>
    </row>
    <row r="1755" spans="1:6">
      <c r="A1755" s="9" t="s">
        <v>2655</v>
      </c>
      <c r="B1755" s="10" t="s">
        <v>14</v>
      </c>
      <c r="C1755" s="11">
        <v>74000</v>
      </c>
      <c r="D1755" s="11">
        <v>89000</v>
      </c>
      <c r="E1755" s="12">
        <f t="shared" si="386"/>
        <v>-15000</v>
      </c>
      <c r="F1755" s="13">
        <v>89000</v>
      </c>
    </row>
    <row r="1756" spans="1:6">
      <c r="A1756" s="9" t="s">
        <v>2656</v>
      </c>
      <c r="B1756" s="10" t="s">
        <v>18</v>
      </c>
      <c r="C1756" s="11">
        <v>302000</v>
      </c>
      <c r="D1756" s="11">
        <v>229000</v>
      </c>
      <c r="E1756" s="12">
        <f t="shared" si="386"/>
        <v>73000</v>
      </c>
      <c r="F1756" s="13">
        <v>229000</v>
      </c>
    </row>
    <row r="1757" spans="1:6">
      <c r="A1757" s="9" t="s">
        <v>2657</v>
      </c>
      <c r="B1757" s="10" t="s">
        <v>71</v>
      </c>
      <c r="C1757" s="11">
        <v>5000</v>
      </c>
      <c r="D1757" s="11">
        <v>4000</v>
      </c>
      <c r="E1757" s="12">
        <f t="shared" si="386"/>
        <v>1000</v>
      </c>
      <c r="F1757" s="13">
        <v>4000</v>
      </c>
    </row>
    <row r="1758" spans="1:6">
      <c r="A1758" s="9" t="s">
        <v>2658</v>
      </c>
      <c r="B1758" s="10" t="s">
        <v>28</v>
      </c>
      <c r="C1758" s="11">
        <v>6000</v>
      </c>
      <c r="D1758" s="11">
        <v>6000</v>
      </c>
      <c r="E1758" s="12">
        <f t="shared" si="386"/>
        <v>0</v>
      </c>
      <c r="F1758" s="13">
        <v>6000</v>
      </c>
    </row>
    <row r="1759" spans="1:6">
      <c r="A1759" s="9" t="s">
        <v>2659</v>
      </c>
      <c r="B1759" s="10" t="s">
        <v>2660</v>
      </c>
      <c r="C1759" s="11">
        <v>600000</v>
      </c>
      <c r="D1759" s="11">
        <v>600000</v>
      </c>
      <c r="E1759" s="12">
        <f t="shared" si="386"/>
        <v>0</v>
      </c>
      <c r="F1759" s="13">
        <v>600000</v>
      </c>
    </row>
    <row r="1760" spans="1:6">
      <c r="A1760" s="9" t="s">
        <v>2661</v>
      </c>
      <c r="B1760" s="10" t="s">
        <v>2662</v>
      </c>
      <c r="C1760" s="11">
        <v>200000</v>
      </c>
      <c r="D1760" s="11">
        <v>200000</v>
      </c>
      <c r="E1760" s="12">
        <f t="shared" si="386"/>
        <v>0</v>
      </c>
      <c r="F1760" s="13">
        <v>200000</v>
      </c>
    </row>
    <row r="1761" spans="1:6">
      <c r="A1761" s="9" t="s">
        <v>2663</v>
      </c>
      <c r="B1761" s="10" t="s">
        <v>2664</v>
      </c>
      <c r="C1761" s="11">
        <v>454000</v>
      </c>
      <c r="D1761" s="11">
        <v>231000</v>
      </c>
      <c r="E1761" s="12">
        <f t="shared" si="386"/>
        <v>223000</v>
      </c>
      <c r="F1761" s="13">
        <v>231000</v>
      </c>
    </row>
    <row r="1762" spans="1:6">
      <c r="A1762" s="24" t="s">
        <v>2665</v>
      </c>
      <c r="B1762" s="25"/>
      <c r="C1762" s="14">
        <f>SUM(C1753:C1761)</f>
        <v>3827000</v>
      </c>
      <c r="D1762" s="14">
        <f t="shared" ref="D1762:F1762" si="387">SUM(D1753:D1761)</f>
        <v>3657000</v>
      </c>
      <c r="E1762" s="14">
        <f t="shared" si="387"/>
        <v>170000</v>
      </c>
      <c r="F1762" s="15">
        <f t="shared" si="387"/>
        <v>3588000</v>
      </c>
    </row>
    <row r="1763" spans="1:6">
      <c r="A1763" s="17"/>
      <c r="B1763" s="18" t="s">
        <v>286</v>
      </c>
      <c r="C1763" s="14">
        <f>C1762</f>
        <v>3827000</v>
      </c>
      <c r="D1763" s="14">
        <f t="shared" ref="D1763:F1763" si="388">D1762</f>
        <v>3657000</v>
      </c>
      <c r="E1763" s="14">
        <f t="shared" si="388"/>
        <v>170000</v>
      </c>
      <c r="F1763" s="15">
        <f t="shared" si="388"/>
        <v>3588000</v>
      </c>
    </row>
    <row r="1764" spans="1:6">
      <c r="A1764" s="17"/>
      <c r="B1764" s="18" t="s">
        <v>286</v>
      </c>
      <c r="C1764" s="14">
        <f>C1763+C1751+C1731+C1726+C1400+C1391+C1308</f>
        <v>1259570000</v>
      </c>
      <c r="D1764" s="14">
        <f t="shared" ref="D1764:F1764" si="389">D1763+D1751+D1731+D1726+D1400+D1391+D1308</f>
        <v>1185543000</v>
      </c>
      <c r="E1764" s="14">
        <f t="shared" si="389"/>
        <v>74027000</v>
      </c>
      <c r="F1764" s="15">
        <f t="shared" si="389"/>
        <v>1148154000</v>
      </c>
    </row>
    <row r="1765" spans="1:6">
      <c r="A1765" s="5">
        <v>1931100000</v>
      </c>
      <c r="B1765" s="6" t="s">
        <v>2666</v>
      </c>
      <c r="C1765" s="7"/>
      <c r="D1765" s="7"/>
      <c r="E1765" s="7"/>
      <c r="F1765" s="8"/>
    </row>
    <row r="1766" spans="1:6">
      <c r="A1766" s="9" t="s">
        <v>2667</v>
      </c>
      <c r="B1766" s="10" t="s">
        <v>2668</v>
      </c>
      <c r="C1766" s="11">
        <v>2765000</v>
      </c>
      <c r="D1766" s="11">
        <v>2786000</v>
      </c>
      <c r="E1766" s="12">
        <f t="shared" ref="E1766:E1769" si="390">C1766-D1766</f>
        <v>-21000</v>
      </c>
      <c r="F1766" s="13">
        <v>2699000</v>
      </c>
    </row>
    <row r="1767" spans="1:6">
      <c r="A1767" s="9" t="s">
        <v>2669</v>
      </c>
      <c r="B1767" s="10" t="s">
        <v>12</v>
      </c>
      <c r="C1767" s="11">
        <v>149000</v>
      </c>
      <c r="D1767" s="11">
        <v>134000</v>
      </c>
      <c r="E1767" s="12">
        <f t="shared" si="390"/>
        <v>15000</v>
      </c>
      <c r="F1767" s="13">
        <v>134000</v>
      </c>
    </row>
    <row r="1768" spans="1:6">
      <c r="A1768" s="9" t="s">
        <v>2670</v>
      </c>
      <c r="B1768" s="10" t="s">
        <v>14</v>
      </c>
      <c r="C1768" s="11">
        <v>76000</v>
      </c>
      <c r="D1768" s="11">
        <v>48000</v>
      </c>
      <c r="E1768" s="12">
        <f t="shared" si="390"/>
        <v>28000</v>
      </c>
      <c r="F1768" s="13">
        <v>48000</v>
      </c>
    </row>
    <row r="1769" spans="1:6">
      <c r="A1769" s="9" t="s">
        <v>2671</v>
      </c>
      <c r="B1769" s="10" t="s">
        <v>18</v>
      </c>
      <c r="C1769" s="11">
        <v>435000</v>
      </c>
      <c r="D1769" s="11">
        <v>415000</v>
      </c>
      <c r="E1769" s="12">
        <f t="shared" si="390"/>
        <v>20000</v>
      </c>
      <c r="F1769" s="13">
        <v>415000</v>
      </c>
    </row>
    <row r="1770" spans="1:6">
      <c r="A1770" s="24" t="s">
        <v>2672</v>
      </c>
      <c r="B1770" s="25"/>
      <c r="C1770" s="14">
        <f>SUM(C1766:C1769)</f>
        <v>3425000</v>
      </c>
      <c r="D1770" s="14">
        <f t="shared" ref="D1770:F1770" si="391">SUM(D1766:D1769)</f>
        <v>3383000</v>
      </c>
      <c r="E1770" s="14">
        <f t="shared" si="391"/>
        <v>42000</v>
      </c>
      <c r="F1770" s="15">
        <f t="shared" si="391"/>
        <v>3296000</v>
      </c>
    </row>
    <row r="1771" spans="1:6">
      <c r="A1771" s="5" t="s">
        <v>2673</v>
      </c>
      <c r="B1771" s="6" t="s">
        <v>2674</v>
      </c>
      <c r="C1771" s="7"/>
      <c r="D1771" s="7"/>
      <c r="E1771" s="7"/>
      <c r="F1771" s="8"/>
    </row>
    <row r="1772" spans="1:6">
      <c r="A1772" s="9" t="s">
        <v>2675</v>
      </c>
      <c r="B1772" s="10" t="s">
        <v>2676</v>
      </c>
      <c r="C1772" s="11">
        <v>0</v>
      </c>
      <c r="D1772" s="11">
        <v>141000</v>
      </c>
      <c r="E1772" s="12">
        <f t="shared" ref="E1772" si="392">C1772-D1772</f>
        <v>-141000</v>
      </c>
      <c r="F1772" s="13">
        <v>141000</v>
      </c>
    </row>
    <row r="1773" spans="1:6">
      <c r="A1773" s="24" t="s">
        <v>2677</v>
      </c>
      <c r="B1773" s="25"/>
      <c r="C1773" s="14">
        <f>SUM(C1772)</f>
        <v>0</v>
      </c>
      <c r="D1773" s="14">
        <f t="shared" ref="D1773:F1773" si="393">SUM(D1772)</f>
        <v>141000</v>
      </c>
      <c r="E1773" s="14">
        <f t="shared" si="393"/>
        <v>-141000</v>
      </c>
      <c r="F1773" s="15">
        <f t="shared" si="393"/>
        <v>141000</v>
      </c>
    </row>
    <row r="1774" spans="1:6">
      <c r="A1774" s="5" t="s">
        <v>2678</v>
      </c>
      <c r="B1774" s="6" t="s">
        <v>2679</v>
      </c>
      <c r="C1774" s="7"/>
      <c r="D1774" s="7"/>
      <c r="E1774" s="7"/>
      <c r="F1774" s="8"/>
    </row>
    <row r="1775" spans="1:6">
      <c r="A1775" s="9" t="s">
        <v>2680</v>
      </c>
      <c r="B1775" s="10" t="s">
        <v>2681</v>
      </c>
      <c r="C1775" s="11">
        <v>3151000</v>
      </c>
      <c r="D1775" s="11">
        <v>3064000</v>
      </c>
      <c r="E1775" s="12">
        <f t="shared" ref="E1775:E1777" si="394">C1775-D1775</f>
        <v>87000</v>
      </c>
      <c r="F1775" s="13">
        <v>3064000</v>
      </c>
    </row>
    <row r="1776" spans="1:6">
      <c r="A1776" s="9" t="s">
        <v>2682</v>
      </c>
      <c r="B1776" s="10" t="s">
        <v>2683</v>
      </c>
      <c r="C1776" s="11">
        <v>25000</v>
      </c>
      <c r="D1776" s="11">
        <v>25000</v>
      </c>
      <c r="E1776" s="12">
        <f t="shared" si="394"/>
        <v>0</v>
      </c>
      <c r="F1776" s="13">
        <v>25000</v>
      </c>
    </row>
    <row r="1777" spans="1:6">
      <c r="A1777" s="9" t="s">
        <v>2684</v>
      </c>
      <c r="B1777" s="10" t="s">
        <v>2685</v>
      </c>
      <c r="C1777" s="11">
        <v>4655000</v>
      </c>
      <c r="D1777" s="11">
        <v>3058000</v>
      </c>
      <c r="E1777" s="12">
        <f t="shared" si="394"/>
        <v>1597000</v>
      </c>
      <c r="F1777" s="13">
        <v>3058000</v>
      </c>
    </row>
    <row r="1778" spans="1:6">
      <c r="A1778" s="24" t="s">
        <v>2686</v>
      </c>
      <c r="B1778" s="25"/>
      <c r="C1778" s="14">
        <f>SUM(C1775:C1777)</f>
        <v>7831000</v>
      </c>
      <c r="D1778" s="14">
        <f t="shared" ref="D1778:F1778" si="395">SUM(D1775:D1777)</f>
        <v>6147000</v>
      </c>
      <c r="E1778" s="14">
        <f t="shared" si="395"/>
        <v>1684000</v>
      </c>
      <c r="F1778" s="15">
        <f t="shared" si="395"/>
        <v>6147000</v>
      </c>
    </row>
    <row r="1779" spans="1:6">
      <c r="A1779" s="9" t="s">
        <v>2687</v>
      </c>
      <c r="B1779" s="10" t="s">
        <v>2688</v>
      </c>
      <c r="C1779" s="11">
        <v>25000</v>
      </c>
      <c r="D1779" s="11">
        <v>25000</v>
      </c>
      <c r="E1779" s="12">
        <f t="shared" ref="E1779" si="396">C1779-D1779</f>
        <v>0</v>
      </c>
      <c r="F1779" s="13">
        <v>25000</v>
      </c>
    </row>
    <row r="1780" spans="1:6">
      <c r="A1780" s="24" t="s">
        <v>2689</v>
      </c>
      <c r="B1780" s="25"/>
      <c r="C1780" s="14">
        <f>SUM(C1779)</f>
        <v>25000</v>
      </c>
      <c r="D1780" s="14">
        <f t="shared" ref="D1780:F1780" si="397">SUM(D1779)</f>
        <v>25000</v>
      </c>
      <c r="E1780" s="14">
        <f t="shared" si="397"/>
        <v>0</v>
      </c>
      <c r="F1780" s="15">
        <f t="shared" si="397"/>
        <v>25000</v>
      </c>
    </row>
    <row r="1781" spans="1:6">
      <c r="A1781" s="5" t="s">
        <v>2690</v>
      </c>
      <c r="B1781" s="6" t="s">
        <v>2691</v>
      </c>
      <c r="C1781" s="7"/>
      <c r="D1781" s="7"/>
      <c r="E1781" s="7"/>
      <c r="F1781" s="8"/>
    </row>
    <row r="1782" spans="1:6">
      <c r="A1782" s="9" t="s">
        <v>2692</v>
      </c>
      <c r="B1782" s="10" t="s">
        <v>161</v>
      </c>
      <c r="C1782" s="11">
        <v>4561000</v>
      </c>
      <c r="D1782" s="11">
        <v>4398000</v>
      </c>
      <c r="E1782" s="12">
        <f t="shared" ref="E1782:E1791" si="398">C1782-D1782</f>
        <v>163000</v>
      </c>
      <c r="F1782" s="13">
        <v>4284000</v>
      </c>
    </row>
    <row r="1783" spans="1:6">
      <c r="A1783" s="9" t="s">
        <v>2693</v>
      </c>
      <c r="B1783" s="10" t="s">
        <v>57</v>
      </c>
      <c r="C1783" s="11">
        <v>303000</v>
      </c>
      <c r="D1783" s="11">
        <v>272000</v>
      </c>
      <c r="E1783" s="12">
        <f t="shared" si="398"/>
        <v>31000</v>
      </c>
      <c r="F1783" s="13">
        <v>272000</v>
      </c>
    </row>
    <row r="1784" spans="1:6">
      <c r="A1784" s="9" t="s">
        <v>2694</v>
      </c>
      <c r="B1784" s="10" t="s">
        <v>1064</v>
      </c>
      <c r="C1784" s="11">
        <v>172000</v>
      </c>
      <c r="D1784" s="11">
        <v>171000</v>
      </c>
      <c r="E1784" s="12">
        <f t="shared" si="398"/>
        <v>1000</v>
      </c>
      <c r="F1784" s="13">
        <v>171000</v>
      </c>
    </row>
    <row r="1785" spans="1:6">
      <c r="A1785" s="9" t="s">
        <v>2695</v>
      </c>
      <c r="B1785" s="10" t="s">
        <v>99</v>
      </c>
      <c r="C1785" s="11">
        <v>49000</v>
      </c>
      <c r="D1785" s="11">
        <v>27000</v>
      </c>
      <c r="E1785" s="12">
        <f t="shared" si="398"/>
        <v>22000</v>
      </c>
      <c r="F1785" s="13">
        <v>27000</v>
      </c>
    </row>
    <row r="1786" spans="1:6">
      <c r="A1786" s="9" t="s">
        <v>2696</v>
      </c>
      <c r="B1786" s="10" t="s">
        <v>18</v>
      </c>
      <c r="C1786" s="11">
        <v>690000</v>
      </c>
      <c r="D1786" s="11">
        <v>662000</v>
      </c>
      <c r="E1786" s="12">
        <f t="shared" si="398"/>
        <v>28000</v>
      </c>
      <c r="F1786" s="13">
        <v>662000</v>
      </c>
    </row>
    <row r="1787" spans="1:6">
      <c r="A1787" s="9" t="s">
        <v>2697</v>
      </c>
      <c r="B1787" s="10" t="s">
        <v>2698</v>
      </c>
      <c r="C1787" s="11">
        <v>54000</v>
      </c>
      <c r="D1787" s="11">
        <v>19000</v>
      </c>
      <c r="E1787" s="12">
        <f t="shared" si="398"/>
        <v>35000</v>
      </c>
      <c r="F1787" s="13">
        <v>0</v>
      </c>
    </row>
    <row r="1788" spans="1:6">
      <c r="A1788" s="9" t="s">
        <v>2699</v>
      </c>
      <c r="B1788" s="10" t="s">
        <v>2700</v>
      </c>
      <c r="C1788" s="11">
        <v>25000</v>
      </c>
      <c r="D1788" s="11">
        <v>10000</v>
      </c>
      <c r="E1788" s="12">
        <f t="shared" si="398"/>
        <v>15000</v>
      </c>
      <c r="F1788" s="13">
        <v>0</v>
      </c>
    </row>
    <row r="1789" spans="1:6">
      <c r="A1789" s="9" t="s">
        <v>2701</v>
      </c>
      <c r="B1789" s="10" t="s">
        <v>301</v>
      </c>
      <c r="C1789" s="11">
        <v>4000</v>
      </c>
      <c r="D1789" s="11">
        <v>0</v>
      </c>
      <c r="E1789" s="12">
        <f t="shared" si="398"/>
        <v>4000</v>
      </c>
      <c r="F1789" s="13">
        <v>0</v>
      </c>
    </row>
    <row r="1790" spans="1:6">
      <c r="A1790" s="9" t="s">
        <v>2702</v>
      </c>
      <c r="B1790" s="10" t="s">
        <v>28</v>
      </c>
      <c r="C1790" s="11">
        <v>4000</v>
      </c>
      <c r="D1790" s="11">
        <v>0</v>
      </c>
      <c r="E1790" s="12">
        <f t="shared" si="398"/>
        <v>4000</v>
      </c>
      <c r="F1790" s="13">
        <v>0</v>
      </c>
    </row>
    <row r="1791" spans="1:6">
      <c r="A1791" s="9" t="s">
        <v>2703</v>
      </c>
      <c r="B1791" s="10" t="s">
        <v>78</v>
      </c>
      <c r="C1791" s="11">
        <v>130000</v>
      </c>
      <c r="D1791" s="11">
        <v>130000</v>
      </c>
      <c r="E1791" s="12">
        <f t="shared" si="398"/>
        <v>0</v>
      </c>
      <c r="F1791" s="13">
        <v>130000</v>
      </c>
    </row>
    <row r="1792" spans="1:6">
      <c r="A1792" s="24" t="s">
        <v>2704</v>
      </c>
      <c r="B1792" s="25"/>
      <c r="C1792" s="14">
        <f>SUM(C1782:C1791)</f>
        <v>5992000</v>
      </c>
      <c r="D1792" s="14">
        <f t="shared" ref="D1792:F1792" si="399">SUM(D1782:D1791)</f>
        <v>5689000</v>
      </c>
      <c r="E1792" s="14">
        <f t="shared" si="399"/>
        <v>303000</v>
      </c>
      <c r="F1792" s="15">
        <f t="shared" si="399"/>
        <v>5546000</v>
      </c>
    </row>
    <row r="1793" spans="1:6">
      <c r="A1793" s="5" t="s">
        <v>2705</v>
      </c>
      <c r="B1793" s="6" t="s">
        <v>2706</v>
      </c>
      <c r="C1793" s="7"/>
      <c r="D1793" s="7"/>
      <c r="E1793" s="7"/>
      <c r="F1793" s="8"/>
    </row>
    <row r="1794" spans="1:6">
      <c r="A1794" s="9" t="s">
        <v>2707</v>
      </c>
      <c r="B1794" s="10" t="s">
        <v>2708</v>
      </c>
      <c r="C1794" s="11">
        <v>580000</v>
      </c>
      <c r="D1794" s="11">
        <v>560000</v>
      </c>
      <c r="E1794" s="12">
        <f t="shared" ref="E1794:E1803" si="400">C1794-D1794</f>
        <v>20000</v>
      </c>
      <c r="F1794" s="13">
        <v>580000</v>
      </c>
    </row>
    <row r="1795" spans="1:6">
      <c r="A1795" s="9" t="s">
        <v>2709</v>
      </c>
      <c r="B1795" s="10" t="s">
        <v>2710</v>
      </c>
      <c r="C1795" s="11">
        <v>140000</v>
      </c>
      <c r="D1795" s="11">
        <v>140000</v>
      </c>
      <c r="E1795" s="12">
        <f t="shared" si="400"/>
        <v>0</v>
      </c>
      <c r="F1795" s="13">
        <v>140000</v>
      </c>
    </row>
    <row r="1796" spans="1:6">
      <c r="A1796" s="9" t="s">
        <v>2711</v>
      </c>
      <c r="B1796" s="10" t="s">
        <v>2712</v>
      </c>
      <c r="C1796" s="11">
        <v>250000</v>
      </c>
      <c r="D1796" s="11">
        <v>194000</v>
      </c>
      <c r="E1796" s="12">
        <f t="shared" si="400"/>
        <v>56000</v>
      </c>
      <c r="F1796" s="13">
        <v>194000</v>
      </c>
    </row>
    <row r="1797" spans="1:6">
      <c r="A1797" s="9" t="s">
        <v>2713</v>
      </c>
      <c r="B1797" s="10" t="s">
        <v>2714</v>
      </c>
      <c r="C1797" s="11">
        <v>2682000</v>
      </c>
      <c r="D1797" s="11">
        <v>2336000</v>
      </c>
      <c r="E1797" s="12">
        <f t="shared" si="400"/>
        <v>346000</v>
      </c>
      <c r="F1797" s="13">
        <v>2336000</v>
      </c>
    </row>
    <row r="1798" spans="1:6">
      <c r="A1798" s="9" t="s">
        <v>2715</v>
      </c>
      <c r="B1798" s="10" t="s">
        <v>1340</v>
      </c>
      <c r="C1798" s="11">
        <v>266000</v>
      </c>
      <c r="D1798" s="11">
        <v>259000</v>
      </c>
      <c r="E1798" s="12">
        <f t="shared" si="400"/>
        <v>7000</v>
      </c>
      <c r="F1798" s="13">
        <v>259000</v>
      </c>
    </row>
    <row r="1799" spans="1:6">
      <c r="A1799" s="9" t="s">
        <v>2716</v>
      </c>
      <c r="B1799" s="10" t="s">
        <v>441</v>
      </c>
      <c r="C1799" s="11">
        <v>174000</v>
      </c>
      <c r="D1799" s="11">
        <v>174000</v>
      </c>
      <c r="E1799" s="12">
        <f t="shared" si="400"/>
        <v>0</v>
      </c>
      <c r="F1799" s="13">
        <v>114000</v>
      </c>
    </row>
    <row r="1800" spans="1:6">
      <c r="A1800" s="9" t="s">
        <v>2717</v>
      </c>
      <c r="B1800" s="10" t="s">
        <v>511</v>
      </c>
      <c r="C1800" s="11">
        <v>89000</v>
      </c>
      <c r="D1800" s="11">
        <v>109000</v>
      </c>
      <c r="E1800" s="12">
        <f t="shared" si="400"/>
        <v>-20000</v>
      </c>
      <c r="F1800" s="13">
        <v>89000</v>
      </c>
    </row>
    <row r="1801" spans="1:6">
      <c r="A1801" s="9" t="s">
        <v>2718</v>
      </c>
      <c r="B1801" s="10" t="s">
        <v>71</v>
      </c>
      <c r="C1801" s="11">
        <v>396000</v>
      </c>
      <c r="D1801" s="11">
        <v>435000</v>
      </c>
      <c r="E1801" s="12">
        <f t="shared" si="400"/>
        <v>-39000</v>
      </c>
      <c r="F1801" s="13">
        <v>335000</v>
      </c>
    </row>
    <row r="1802" spans="1:6">
      <c r="A1802" s="9" t="s">
        <v>2719</v>
      </c>
      <c r="B1802" s="10" t="s">
        <v>2720</v>
      </c>
      <c r="C1802" s="11">
        <v>600000</v>
      </c>
      <c r="D1802" s="11">
        <v>600000</v>
      </c>
      <c r="E1802" s="12">
        <f t="shared" si="400"/>
        <v>0</v>
      </c>
      <c r="F1802" s="13">
        <v>600000</v>
      </c>
    </row>
    <row r="1803" spans="1:6">
      <c r="A1803" s="9" t="s">
        <v>2721</v>
      </c>
      <c r="B1803" s="10" t="s">
        <v>2722</v>
      </c>
      <c r="C1803" s="11">
        <v>0</v>
      </c>
      <c r="D1803" s="11">
        <v>95000</v>
      </c>
      <c r="E1803" s="12">
        <f t="shared" si="400"/>
        <v>-95000</v>
      </c>
      <c r="F1803" s="13">
        <v>95000</v>
      </c>
    </row>
    <row r="1804" spans="1:6">
      <c r="A1804" s="24" t="s">
        <v>2723</v>
      </c>
      <c r="B1804" s="25"/>
      <c r="C1804" s="14">
        <f>SUM(C1794:C1803)</f>
        <v>5177000</v>
      </c>
      <c r="D1804" s="14">
        <f t="shared" ref="D1804:F1804" si="401">SUM(D1794:D1803)</f>
        <v>4902000</v>
      </c>
      <c r="E1804" s="14">
        <f t="shared" si="401"/>
        <v>275000</v>
      </c>
      <c r="F1804" s="15">
        <f t="shared" si="401"/>
        <v>4742000</v>
      </c>
    </row>
    <row r="1805" spans="1:6">
      <c r="A1805" s="5" t="s">
        <v>2724</v>
      </c>
      <c r="B1805" s="6" t="s">
        <v>2725</v>
      </c>
      <c r="C1805" s="7"/>
      <c r="D1805" s="7"/>
      <c r="E1805" s="7"/>
      <c r="F1805" s="8"/>
    </row>
    <row r="1806" spans="1:6">
      <c r="A1806" s="9" t="s">
        <v>2726</v>
      </c>
      <c r="B1806" s="10" t="s">
        <v>2727</v>
      </c>
      <c r="C1806" s="11">
        <v>3157000</v>
      </c>
      <c r="D1806" s="11">
        <v>3109000</v>
      </c>
      <c r="E1806" s="12">
        <f t="shared" ref="E1806:E1813" si="402">C1806-D1806</f>
        <v>48000</v>
      </c>
      <c r="F1806" s="13">
        <v>3012000</v>
      </c>
    </row>
    <row r="1807" spans="1:6">
      <c r="A1807" s="9" t="s">
        <v>2728</v>
      </c>
      <c r="B1807" s="10" t="s">
        <v>57</v>
      </c>
      <c r="C1807" s="11">
        <v>250000</v>
      </c>
      <c r="D1807" s="11">
        <v>224000</v>
      </c>
      <c r="E1807" s="12">
        <f t="shared" si="402"/>
        <v>26000</v>
      </c>
      <c r="F1807" s="13">
        <v>224000</v>
      </c>
    </row>
    <row r="1808" spans="1:6">
      <c r="A1808" s="9" t="s">
        <v>2729</v>
      </c>
      <c r="B1808" s="10" t="s">
        <v>14</v>
      </c>
      <c r="C1808" s="11">
        <v>370000</v>
      </c>
      <c r="D1808" s="11">
        <v>342000</v>
      </c>
      <c r="E1808" s="12">
        <f t="shared" si="402"/>
        <v>28000</v>
      </c>
      <c r="F1808" s="13">
        <v>342000</v>
      </c>
    </row>
    <row r="1809" spans="1:6">
      <c r="A1809" s="9" t="s">
        <v>2730</v>
      </c>
      <c r="B1809" s="10" t="s">
        <v>99</v>
      </c>
      <c r="C1809" s="11">
        <v>11000</v>
      </c>
      <c r="D1809" s="11">
        <v>9000</v>
      </c>
      <c r="E1809" s="12">
        <f t="shared" si="402"/>
        <v>2000</v>
      </c>
      <c r="F1809" s="13">
        <v>9000</v>
      </c>
    </row>
    <row r="1810" spans="1:6">
      <c r="A1810" s="9" t="s">
        <v>2731</v>
      </c>
      <c r="B1810" s="10" t="s">
        <v>18</v>
      </c>
      <c r="C1810" s="11">
        <v>140000</v>
      </c>
      <c r="D1810" s="11">
        <v>163000</v>
      </c>
      <c r="E1810" s="12">
        <f t="shared" si="402"/>
        <v>-23000</v>
      </c>
      <c r="F1810" s="13">
        <v>163000</v>
      </c>
    </row>
    <row r="1811" spans="1:6">
      <c r="A1811" s="9" t="s">
        <v>2732</v>
      </c>
      <c r="B1811" s="10" t="s">
        <v>2733</v>
      </c>
      <c r="C1811" s="11">
        <v>2473000</v>
      </c>
      <c r="D1811" s="11">
        <v>2200000</v>
      </c>
      <c r="E1811" s="12">
        <f t="shared" si="402"/>
        <v>273000</v>
      </c>
      <c r="F1811" s="13">
        <v>2200000</v>
      </c>
    </row>
    <row r="1812" spans="1:6">
      <c r="A1812" s="9" t="s">
        <v>2734</v>
      </c>
      <c r="B1812" s="10" t="s">
        <v>2735</v>
      </c>
      <c r="C1812" s="11">
        <v>670000</v>
      </c>
      <c r="D1812" s="11">
        <v>670000</v>
      </c>
      <c r="E1812" s="12">
        <f t="shared" si="402"/>
        <v>0</v>
      </c>
      <c r="F1812" s="13">
        <v>670000</v>
      </c>
    </row>
    <row r="1813" spans="1:6">
      <c r="A1813" s="9" t="s">
        <v>2736</v>
      </c>
      <c r="B1813" s="10" t="s">
        <v>459</v>
      </c>
      <c r="C1813" s="11">
        <v>0</v>
      </c>
      <c r="D1813" s="11">
        <v>650000</v>
      </c>
      <c r="E1813" s="12">
        <f t="shared" si="402"/>
        <v>-650000</v>
      </c>
      <c r="F1813" s="13">
        <v>650000</v>
      </c>
    </row>
    <row r="1814" spans="1:6">
      <c r="A1814" s="24" t="s">
        <v>2737</v>
      </c>
      <c r="B1814" s="25"/>
      <c r="C1814" s="14">
        <f>SUM(C1806:C1813)</f>
        <v>7071000</v>
      </c>
      <c r="D1814" s="14">
        <f t="shared" ref="D1814:F1814" si="403">SUM(D1806:D1813)</f>
        <v>7367000</v>
      </c>
      <c r="E1814" s="14">
        <f t="shared" si="403"/>
        <v>-296000</v>
      </c>
      <c r="F1814" s="15">
        <f t="shared" si="403"/>
        <v>7270000</v>
      </c>
    </row>
    <row r="1815" spans="1:6">
      <c r="A1815" s="17"/>
      <c r="B1815" s="18" t="s">
        <v>286</v>
      </c>
      <c r="C1815" s="14">
        <f>C1814+C1804+C1792+C1780+C1778+C1773+C1770</f>
        <v>29521000</v>
      </c>
      <c r="D1815" s="14">
        <f t="shared" ref="D1815:F1815" si="404">D1814+D1804+D1792+D1780+D1778+D1773+D1770</f>
        <v>27654000</v>
      </c>
      <c r="E1815" s="14">
        <f t="shared" si="404"/>
        <v>1867000</v>
      </c>
      <c r="F1815" s="15">
        <f t="shared" si="404"/>
        <v>27167000</v>
      </c>
    </row>
    <row r="1816" spans="1:6">
      <c r="A1816" s="5" t="s">
        <v>2738</v>
      </c>
      <c r="B1816" s="6" t="s">
        <v>2739</v>
      </c>
      <c r="C1816" s="7"/>
      <c r="D1816" s="7"/>
      <c r="E1816" s="7"/>
      <c r="F1816" s="8"/>
    </row>
    <row r="1817" spans="1:6">
      <c r="A1817" s="9" t="s">
        <v>2740</v>
      </c>
      <c r="B1817" s="10" t="s">
        <v>161</v>
      </c>
      <c r="C1817" s="11">
        <v>1468000</v>
      </c>
      <c r="D1817" s="11">
        <v>1359000</v>
      </c>
      <c r="E1817" s="12">
        <f t="shared" ref="E1817:E1832" si="405">C1817-D1817</f>
        <v>109000</v>
      </c>
      <c r="F1817" s="13">
        <v>1317000</v>
      </c>
    </row>
    <row r="1818" spans="1:6">
      <c r="A1818" s="9" t="s">
        <v>2741</v>
      </c>
      <c r="B1818" s="10" t="s">
        <v>57</v>
      </c>
      <c r="C1818" s="11">
        <v>88000</v>
      </c>
      <c r="D1818" s="11">
        <v>79000</v>
      </c>
      <c r="E1818" s="12">
        <f t="shared" si="405"/>
        <v>9000</v>
      </c>
      <c r="F1818" s="13">
        <v>79000</v>
      </c>
    </row>
    <row r="1819" spans="1:6">
      <c r="A1819" s="9" t="s">
        <v>2742</v>
      </c>
      <c r="B1819" s="10" t="s">
        <v>1064</v>
      </c>
      <c r="C1819" s="11">
        <v>101000</v>
      </c>
      <c r="D1819" s="11">
        <v>78000</v>
      </c>
      <c r="E1819" s="12">
        <f t="shared" si="405"/>
        <v>23000</v>
      </c>
      <c r="F1819" s="13">
        <v>78000</v>
      </c>
    </row>
    <row r="1820" spans="1:6">
      <c r="A1820" s="9" t="s">
        <v>2743</v>
      </c>
      <c r="B1820" s="10" t="s">
        <v>18</v>
      </c>
      <c r="C1820" s="11">
        <v>213000</v>
      </c>
      <c r="D1820" s="11">
        <v>203000</v>
      </c>
      <c r="E1820" s="12">
        <f t="shared" si="405"/>
        <v>10000</v>
      </c>
      <c r="F1820" s="13">
        <v>203000</v>
      </c>
    </row>
    <row r="1821" spans="1:6">
      <c r="A1821" s="9" t="s">
        <v>2744</v>
      </c>
      <c r="B1821" s="10" t="s">
        <v>2745</v>
      </c>
      <c r="C1821" s="11">
        <v>42000</v>
      </c>
      <c r="D1821" s="11">
        <v>43000</v>
      </c>
      <c r="E1821" s="12">
        <f t="shared" si="405"/>
        <v>-1000</v>
      </c>
      <c r="F1821" s="13">
        <v>43000</v>
      </c>
    </row>
    <row r="1822" spans="1:6">
      <c r="A1822" s="9" t="s">
        <v>2746</v>
      </c>
      <c r="B1822" s="10" t="s">
        <v>2747</v>
      </c>
      <c r="C1822" s="11">
        <v>16000</v>
      </c>
      <c r="D1822" s="11">
        <v>12000</v>
      </c>
      <c r="E1822" s="12">
        <f t="shared" si="405"/>
        <v>4000</v>
      </c>
      <c r="F1822" s="13">
        <v>12000</v>
      </c>
    </row>
    <row r="1823" spans="1:6">
      <c r="A1823" s="9" t="s">
        <v>2748</v>
      </c>
      <c r="B1823" s="10" t="s">
        <v>2749</v>
      </c>
      <c r="C1823" s="11">
        <v>4000</v>
      </c>
      <c r="D1823" s="11">
        <v>4000</v>
      </c>
      <c r="E1823" s="12">
        <f t="shared" si="405"/>
        <v>0</v>
      </c>
      <c r="F1823" s="13">
        <v>4000</v>
      </c>
    </row>
    <row r="1824" spans="1:6">
      <c r="A1824" s="9" t="s">
        <v>2750</v>
      </c>
      <c r="B1824" s="10" t="s">
        <v>2751</v>
      </c>
      <c r="C1824" s="11">
        <v>3000</v>
      </c>
      <c r="D1824" s="11">
        <v>2000</v>
      </c>
      <c r="E1824" s="12">
        <f t="shared" si="405"/>
        <v>1000</v>
      </c>
      <c r="F1824" s="13">
        <v>2000</v>
      </c>
    </row>
    <row r="1825" spans="1:6">
      <c r="A1825" s="9" t="s">
        <v>2752</v>
      </c>
      <c r="B1825" s="10" t="s">
        <v>301</v>
      </c>
      <c r="C1825" s="11">
        <v>5000</v>
      </c>
      <c r="D1825" s="11">
        <v>4000</v>
      </c>
      <c r="E1825" s="12">
        <f t="shared" si="405"/>
        <v>1000</v>
      </c>
      <c r="F1825" s="13">
        <v>4000</v>
      </c>
    </row>
    <row r="1826" spans="1:6">
      <c r="A1826" s="9" t="s">
        <v>2753</v>
      </c>
      <c r="B1826" s="10" t="s">
        <v>2754</v>
      </c>
      <c r="C1826" s="11">
        <v>9000</v>
      </c>
      <c r="D1826" s="11">
        <v>9000</v>
      </c>
      <c r="E1826" s="12">
        <f t="shared" si="405"/>
        <v>0</v>
      </c>
      <c r="F1826" s="13">
        <v>9000</v>
      </c>
    </row>
    <row r="1827" spans="1:6">
      <c r="A1827" s="9" t="s">
        <v>2755</v>
      </c>
      <c r="B1827" s="10" t="s">
        <v>2756</v>
      </c>
      <c r="C1827" s="11">
        <v>20000</v>
      </c>
      <c r="D1827" s="11">
        <v>20000</v>
      </c>
      <c r="E1827" s="12">
        <f t="shared" si="405"/>
        <v>0</v>
      </c>
      <c r="F1827" s="13">
        <v>20000</v>
      </c>
    </row>
    <row r="1828" spans="1:6">
      <c r="A1828" s="9" t="s">
        <v>2757</v>
      </c>
      <c r="B1828" s="10" t="s">
        <v>2758</v>
      </c>
      <c r="C1828" s="11">
        <v>36000</v>
      </c>
      <c r="D1828" s="11">
        <v>10000</v>
      </c>
      <c r="E1828" s="12">
        <f t="shared" si="405"/>
        <v>26000</v>
      </c>
      <c r="F1828" s="13">
        <v>10000</v>
      </c>
    </row>
    <row r="1829" spans="1:6">
      <c r="A1829" s="9" t="s">
        <v>2759</v>
      </c>
      <c r="B1829" s="10" t="s">
        <v>28</v>
      </c>
      <c r="C1829" s="11">
        <v>4000</v>
      </c>
      <c r="D1829" s="11">
        <v>4000</v>
      </c>
      <c r="E1829" s="12">
        <f t="shared" si="405"/>
        <v>0</v>
      </c>
      <c r="F1829" s="13">
        <v>4000</v>
      </c>
    </row>
    <row r="1830" spans="1:6">
      <c r="A1830" s="9" t="s">
        <v>2760</v>
      </c>
      <c r="B1830" s="10" t="s">
        <v>2761</v>
      </c>
      <c r="C1830" s="11">
        <v>6000</v>
      </c>
      <c r="D1830" s="11">
        <v>6000</v>
      </c>
      <c r="E1830" s="12">
        <f t="shared" si="405"/>
        <v>0</v>
      </c>
      <c r="F1830" s="13">
        <v>6000</v>
      </c>
    </row>
    <row r="1831" spans="1:6">
      <c r="A1831" s="9" t="s">
        <v>2762</v>
      </c>
      <c r="B1831" s="10" t="s">
        <v>76</v>
      </c>
      <c r="C1831" s="11">
        <v>10000</v>
      </c>
      <c r="D1831" s="11">
        <v>5000</v>
      </c>
      <c r="E1831" s="12">
        <f t="shared" si="405"/>
        <v>5000</v>
      </c>
      <c r="F1831" s="13">
        <v>5000</v>
      </c>
    </row>
    <row r="1832" spans="1:6">
      <c r="A1832" s="9" t="s">
        <v>2763</v>
      </c>
      <c r="B1832" s="10" t="s">
        <v>2764</v>
      </c>
      <c r="C1832" s="11">
        <v>90000</v>
      </c>
      <c r="D1832" s="11">
        <v>90000</v>
      </c>
      <c r="E1832" s="12">
        <f t="shared" si="405"/>
        <v>0</v>
      </c>
      <c r="F1832" s="13">
        <v>90000</v>
      </c>
    </row>
    <row r="1833" spans="1:6">
      <c r="A1833" s="24" t="s">
        <v>2765</v>
      </c>
      <c r="B1833" s="25"/>
      <c r="C1833" s="14">
        <f>SUM(C1817:C1832)</f>
        <v>2115000</v>
      </c>
      <c r="D1833" s="14">
        <f t="shared" ref="D1833:F1833" si="406">SUM(D1817:D1832)</f>
        <v>1928000</v>
      </c>
      <c r="E1833" s="14">
        <f t="shared" si="406"/>
        <v>187000</v>
      </c>
      <c r="F1833" s="15">
        <f t="shared" si="406"/>
        <v>1886000</v>
      </c>
    </row>
    <row r="1834" spans="1:6">
      <c r="A1834" s="17"/>
      <c r="B1834" s="18" t="s">
        <v>286</v>
      </c>
      <c r="C1834" s="14">
        <f>C1833</f>
        <v>2115000</v>
      </c>
      <c r="D1834" s="14">
        <f t="shared" ref="D1834:F1834" si="407">D1833</f>
        <v>1928000</v>
      </c>
      <c r="E1834" s="14">
        <f t="shared" si="407"/>
        <v>187000</v>
      </c>
      <c r="F1834" s="15">
        <f t="shared" si="407"/>
        <v>1886000</v>
      </c>
    </row>
    <row r="1835" spans="1:6">
      <c r="A1835" s="5" t="s">
        <v>2766</v>
      </c>
      <c r="B1835" s="6" t="s">
        <v>2767</v>
      </c>
      <c r="C1835" s="7"/>
      <c r="D1835" s="7"/>
      <c r="E1835" s="7"/>
      <c r="F1835" s="8"/>
    </row>
    <row r="1836" spans="1:6">
      <c r="A1836" s="9" t="s">
        <v>2768</v>
      </c>
      <c r="B1836" s="10" t="s">
        <v>2769</v>
      </c>
      <c r="C1836" s="11">
        <v>8153000</v>
      </c>
      <c r="D1836" s="11">
        <v>3384000</v>
      </c>
      <c r="E1836" s="12">
        <f t="shared" ref="E1836:E1841" si="408">C1836-D1836</f>
        <v>4769000</v>
      </c>
      <c r="F1836" s="13">
        <v>6500000</v>
      </c>
    </row>
    <row r="1837" spans="1:6">
      <c r="A1837" s="9" t="s">
        <v>2770</v>
      </c>
      <c r="B1837" s="10" t="s">
        <v>2771</v>
      </c>
      <c r="C1837" s="11">
        <v>161033000</v>
      </c>
      <c r="D1837" s="11">
        <v>153235000</v>
      </c>
      <c r="E1837" s="12">
        <f t="shared" si="408"/>
        <v>7798000</v>
      </c>
      <c r="F1837" s="13">
        <v>153235000</v>
      </c>
    </row>
    <row r="1838" spans="1:6">
      <c r="A1838" s="9" t="s">
        <v>2772</v>
      </c>
      <c r="B1838" s="10" t="s">
        <v>2773</v>
      </c>
      <c r="C1838" s="11">
        <v>1200000</v>
      </c>
      <c r="D1838" s="11">
        <v>1200000</v>
      </c>
      <c r="E1838" s="12">
        <f t="shared" si="408"/>
        <v>0</v>
      </c>
      <c r="F1838" s="13">
        <v>1200000</v>
      </c>
    </row>
    <row r="1839" spans="1:6">
      <c r="A1839" s="9" t="s">
        <v>2774</v>
      </c>
      <c r="B1839" s="10" t="s">
        <v>2775</v>
      </c>
      <c r="C1839" s="11">
        <v>4891000</v>
      </c>
      <c r="D1839" s="11">
        <v>4481000</v>
      </c>
      <c r="E1839" s="12">
        <f t="shared" si="408"/>
        <v>410000</v>
      </c>
      <c r="F1839" s="13">
        <v>4481000</v>
      </c>
    </row>
    <row r="1840" spans="1:6">
      <c r="A1840" s="9" t="s">
        <v>2776</v>
      </c>
      <c r="B1840" s="10" t="s">
        <v>14</v>
      </c>
      <c r="C1840" s="11">
        <v>2700000</v>
      </c>
      <c r="D1840" s="11">
        <v>2500000</v>
      </c>
      <c r="E1840" s="12">
        <f t="shared" si="408"/>
        <v>200000</v>
      </c>
      <c r="F1840" s="13">
        <v>2500000</v>
      </c>
    </row>
    <row r="1841" spans="1:6">
      <c r="A1841" s="9" t="s">
        <v>2777</v>
      </c>
      <c r="B1841" s="10" t="s">
        <v>2778</v>
      </c>
      <c r="C1841" s="11">
        <v>5400000</v>
      </c>
      <c r="D1841" s="11">
        <v>5400000</v>
      </c>
      <c r="E1841" s="12">
        <f t="shared" si="408"/>
        <v>0</v>
      </c>
      <c r="F1841" s="13">
        <v>5400000</v>
      </c>
    </row>
    <row r="1842" spans="1:6">
      <c r="A1842" s="24" t="s">
        <v>2779</v>
      </c>
      <c r="B1842" s="25"/>
      <c r="C1842" s="14">
        <f>SUM(C1836:C1841)</f>
        <v>183377000</v>
      </c>
      <c r="D1842" s="14">
        <f t="shared" ref="D1842:F1842" si="409">SUM(D1836:D1841)</f>
        <v>170200000</v>
      </c>
      <c r="E1842" s="14">
        <f t="shared" si="409"/>
        <v>13177000</v>
      </c>
      <c r="F1842" s="15">
        <f t="shared" si="409"/>
        <v>173316000</v>
      </c>
    </row>
    <row r="1843" spans="1:6">
      <c r="A1843" s="5" t="s">
        <v>2780</v>
      </c>
      <c r="B1843" s="6" t="s">
        <v>2781</v>
      </c>
      <c r="C1843" s="7"/>
      <c r="D1843" s="7"/>
      <c r="E1843" s="7"/>
      <c r="F1843" s="8"/>
    </row>
    <row r="1844" spans="1:6">
      <c r="A1844" s="9" t="s">
        <v>2782</v>
      </c>
      <c r="B1844" s="10" t="s">
        <v>2783</v>
      </c>
      <c r="C1844" s="11">
        <v>12238000</v>
      </c>
      <c r="D1844" s="11">
        <v>0</v>
      </c>
      <c r="E1844" s="12">
        <f t="shared" ref="E1844:E1845" si="410">C1844-D1844</f>
        <v>12238000</v>
      </c>
      <c r="F1844" s="13">
        <v>19500000</v>
      </c>
    </row>
    <row r="1845" spans="1:6">
      <c r="A1845" s="9" t="s">
        <v>2784</v>
      </c>
      <c r="B1845" s="10" t="s">
        <v>2785</v>
      </c>
      <c r="C1845" s="11">
        <v>12249000</v>
      </c>
      <c r="D1845" s="11">
        <v>750000</v>
      </c>
      <c r="E1845" s="12">
        <f t="shared" si="410"/>
        <v>11499000</v>
      </c>
      <c r="F1845" s="13">
        <v>3000000</v>
      </c>
    </row>
    <row r="1846" spans="1:6">
      <c r="A1846" s="24" t="s">
        <v>2786</v>
      </c>
      <c r="B1846" s="25"/>
      <c r="C1846" s="14">
        <f>SUM(C1844:C1845)</f>
        <v>24487000</v>
      </c>
      <c r="D1846" s="14">
        <f t="shared" ref="D1846:F1846" si="411">SUM(D1844:D1845)</f>
        <v>750000</v>
      </c>
      <c r="E1846" s="14">
        <f t="shared" si="411"/>
        <v>23737000</v>
      </c>
      <c r="F1846" s="15">
        <f t="shared" si="411"/>
        <v>22500000</v>
      </c>
    </row>
    <row r="1847" spans="1:6">
      <c r="A1847" s="5" t="s">
        <v>2787</v>
      </c>
      <c r="B1847" s="6" t="s">
        <v>2788</v>
      </c>
      <c r="C1847" s="7"/>
      <c r="D1847" s="7"/>
      <c r="E1847" s="7"/>
      <c r="F1847" s="8"/>
    </row>
    <row r="1848" spans="1:6">
      <c r="A1848" s="9" t="s">
        <v>2789</v>
      </c>
      <c r="B1848" s="10" t="s">
        <v>2790</v>
      </c>
      <c r="C1848" s="11">
        <v>250000</v>
      </c>
      <c r="D1848" s="11">
        <v>230000</v>
      </c>
      <c r="E1848" s="12">
        <f t="shared" ref="E1848:E1852" si="412">C1848-D1848</f>
        <v>20000</v>
      </c>
      <c r="F1848" s="13">
        <v>230000</v>
      </c>
    </row>
    <row r="1849" spans="1:6">
      <c r="A1849" s="9" t="s">
        <v>2791</v>
      </c>
      <c r="B1849" s="10" t="s">
        <v>2792</v>
      </c>
      <c r="C1849" s="11">
        <v>0</v>
      </c>
      <c r="D1849" s="11">
        <v>5200000</v>
      </c>
      <c r="E1849" s="12">
        <f t="shared" si="412"/>
        <v>-5200000</v>
      </c>
      <c r="F1849" s="13">
        <v>5200000</v>
      </c>
    </row>
    <row r="1850" spans="1:6">
      <c r="A1850" s="9" t="s">
        <v>2793</v>
      </c>
      <c r="B1850" s="10" t="s">
        <v>2794</v>
      </c>
      <c r="C1850" s="11">
        <v>450000</v>
      </c>
      <c r="D1850" s="11">
        <v>450000</v>
      </c>
      <c r="E1850" s="12">
        <f t="shared" si="412"/>
        <v>0</v>
      </c>
      <c r="F1850" s="13">
        <v>450000</v>
      </c>
    </row>
    <row r="1851" spans="1:6">
      <c r="A1851" s="9" t="s">
        <v>2795</v>
      </c>
      <c r="B1851" s="10" t="s">
        <v>2796</v>
      </c>
      <c r="C1851" s="11">
        <v>600000</v>
      </c>
      <c r="D1851" s="11">
        <v>600000</v>
      </c>
      <c r="E1851" s="12">
        <f t="shared" si="412"/>
        <v>0</v>
      </c>
      <c r="F1851" s="13">
        <v>600000</v>
      </c>
    </row>
    <row r="1852" spans="1:6">
      <c r="A1852" s="9" t="s">
        <v>2797</v>
      </c>
      <c r="B1852" s="10" t="s">
        <v>2798</v>
      </c>
      <c r="C1852" s="11">
        <v>900000</v>
      </c>
      <c r="D1852" s="11">
        <v>850000</v>
      </c>
      <c r="E1852" s="12">
        <f t="shared" si="412"/>
        <v>50000</v>
      </c>
      <c r="F1852" s="13">
        <v>850000</v>
      </c>
    </row>
    <row r="1853" spans="1:6">
      <c r="A1853" s="24" t="s">
        <v>2799</v>
      </c>
      <c r="B1853" s="25"/>
      <c r="C1853" s="14">
        <f>SUM(C1848:C1852)</f>
        <v>2200000</v>
      </c>
      <c r="D1853" s="14">
        <f t="shared" ref="D1853:F1853" si="413">SUM(D1848:D1852)</f>
        <v>7330000</v>
      </c>
      <c r="E1853" s="14">
        <f t="shared" si="413"/>
        <v>-5130000</v>
      </c>
      <c r="F1853" s="15">
        <f t="shared" si="413"/>
        <v>7330000</v>
      </c>
    </row>
    <row r="1854" spans="1:6">
      <c r="A1854" s="9" t="s">
        <v>2800</v>
      </c>
      <c r="B1854" s="10" t="s">
        <v>2801</v>
      </c>
      <c r="C1854" s="11">
        <v>879000</v>
      </c>
      <c r="D1854" s="11">
        <v>866000</v>
      </c>
      <c r="E1854" s="12">
        <f t="shared" ref="E1854" si="414">C1854-D1854</f>
        <v>13000</v>
      </c>
      <c r="F1854" s="13">
        <v>866000</v>
      </c>
    </row>
    <row r="1855" spans="1:6">
      <c r="A1855" s="24" t="s">
        <v>2802</v>
      </c>
      <c r="B1855" s="25"/>
      <c r="C1855" s="14">
        <f>SUM(C1854)</f>
        <v>879000</v>
      </c>
      <c r="D1855" s="14">
        <f t="shared" ref="D1855:F1855" si="415">SUM(D1854)</f>
        <v>866000</v>
      </c>
      <c r="E1855" s="14">
        <f t="shared" si="415"/>
        <v>13000</v>
      </c>
      <c r="F1855" s="15">
        <f t="shared" si="415"/>
        <v>866000</v>
      </c>
    </row>
    <row r="1856" spans="1:6">
      <c r="A1856" s="9" t="s">
        <v>2803</v>
      </c>
      <c r="B1856" s="10" t="s">
        <v>2804</v>
      </c>
      <c r="C1856" s="11">
        <v>50000</v>
      </c>
      <c r="D1856" s="11">
        <v>50000</v>
      </c>
      <c r="E1856" s="12">
        <f t="shared" ref="E1856:E1857" si="416">C1856-D1856</f>
        <v>0</v>
      </c>
      <c r="F1856" s="13">
        <v>50000</v>
      </c>
    </row>
    <row r="1857" spans="1:6">
      <c r="A1857" s="9" t="s">
        <v>2805</v>
      </c>
      <c r="B1857" s="10" t="s">
        <v>2806</v>
      </c>
      <c r="C1857" s="11">
        <v>330000</v>
      </c>
      <c r="D1857" s="11">
        <v>330000</v>
      </c>
      <c r="E1857" s="12">
        <f t="shared" si="416"/>
        <v>0</v>
      </c>
      <c r="F1857" s="13">
        <v>330000</v>
      </c>
    </row>
    <row r="1858" spans="1:6">
      <c r="A1858" s="24" t="s">
        <v>2807</v>
      </c>
      <c r="B1858" s="25"/>
      <c r="C1858" s="14">
        <f>SUM(C1856:C1857)</f>
        <v>380000</v>
      </c>
      <c r="D1858" s="14">
        <f t="shared" ref="D1858:F1858" si="417">SUM(D1856:D1857)</f>
        <v>380000</v>
      </c>
      <c r="E1858" s="14">
        <f t="shared" si="417"/>
        <v>0</v>
      </c>
      <c r="F1858" s="15">
        <f t="shared" si="417"/>
        <v>380000</v>
      </c>
    </row>
    <row r="1859" spans="1:6">
      <c r="A1859" s="5" t="s">
        <v>2808</v>
      </c>
      <c r="B1859" s="6" t="s">
        <v>2809</v>
      </c>
      <c r="C1859" s="7"/>
      <c r="D1859" s="7"/>
      <c r="E1859" s="7"/>
      <c r="F1859" s="8"/>
    </row>
    <row r="1860" spans="1:6">
      <c r="A1860" s="9" t="s">
        <v>2810</v>
      </c>
      <c r="B1860" s="10" t="s">
        <v>2811</v>
      </c>
      <c r="C1860" s="11">
        <v>3000000</v>
      </c>
      <c r="D1860" s="11">
        <v>3000000</v>
      </c>
      <c r="E1860" s="12">
        <f t="shared" ref="E1860:E1861" si="418">C1860-D1860</f>
        <v>0</v>
      </c>
      <c r="F1860" s="13">
        <v>3000000</v>
      </c>
    </row>
    <row r="1861" spans="1:6">
      <c r="A1861" s="9" t="s">
        <v>2812</v>
      </c>
      <c r="B1861" s="10" t="s">
        <v>2813</v>
      </c>
      <c r="C1861" s="11">
        <v>94000000</v>
      </c>
      <c r="D1861" s="11">
        <v>94000000</v>
      </c>
      <c r="E1861" s="12">
        <f t="shared" si="418"/>
        <v>0</v>
      </c>
      <c r="F1861" s="13">
        <v>94000000</v>
      </c>
    </row>
    <row r="1862" spans="1:6">
      <c r="A1862" s="24" t="s">
        <v>2814</v>
      </c>
      <c r="B1862" s="25"/>
      <c r="C1862" s="14">
        <f>SUM(C1860:C1861)</f>
        <v>97000000</v>
      </c>
      <c r="D1862" s="14">
        <f t="shared" ref="D1862:F1862" si="419">SUM(D1860:D1861)</f>
        <v>97000000</v>
      </c>
      <c r="E1862" s="14">
        <f t="shared" si="419"/>
        <v>0</v>
      </c>
      <c r="F1862" s="15">
        <f t="shared" si="419"/>
        <v>97000000</v>
      </c>
    </row>
    <row r="1863" spans="1:6">
      <c r="A1863" s="9" t="s">
        <v>2815</v>
      </c>
      <c r="B1863" s="10" t="s">
        <v>2816</v>
      </c>
      <c r="C1863" s="11">
        <v>7000000</v>
      </c>
      <c r="D1863" s="11">
        <v>5900000</v>
      </c>
      <c r="E1863" s="12">
        <f t="shared" ref="E1863:E1864" si="420">C1863-D1863</f>
        <v>1100000</v>
      </c>
      <c r="F1863" s="13">
        <v>4500000</v>
      </c>
    </row>
    <row r="1864" spans="1:6">
      <c r="A1864" s="9" t="s">
        <v>2817</v>
      </c>
      <c r="B1864" s="10" t="s">
        <v>2818</v>
      </c>
      <c r="C1864" s="11">
        <v>15000</v>
      </c>
      <c r="D1864" s="11">
        <v>15000</v>
      </c>
      <c r="E1864" s="12">
        <f t="shared" si="420"/>
        <v>0</v>
      </c>
      <c r="F1864" s="13">
        <v>15000</v>
      </c>
    </row>
    <row r="1865" spans="1:6">
      <c r="A1865" s="24" t="s">
        <v>2819</v>
      </c>
      <c r="B1865" s="25"/>
      <c r="C1865" s="14">
        <f>SUM(C1863:C1864)</f>
        <v>7015000</v>
      </c>
      <c r="D1865" s="14">
        <f t="shared" ref="D1865:F1865" si="421">SUM(D1863:D1864)</f>
        <v>5915000</v>
      </c>
      <c r="E1865" s="14">
        <f t="shared" si="421"/>
        <v>1100000</v>
      </c>
      <c r="F1865" s="15">
        <f t="shared" si="421"/>
        <v>4515000</v>
      </c>
    </row>
    <row r="1866" spans="1:6">
      <c r="A1866" s="17"/>
      <c r="B1866" s="18" t="s">
        <v>286</v>
      </c>
      <c r="C1866" s="14">
        <f>C1865+C1862+C1858+C1855+C1853+C1846+C1842</f>
        <v>315338000</v>
      </c>
      <c r="D1866" s="14">
        <f t="shared" ref="D1866:F1866" si="422">D1865+D1862+D1858+D1855+D1853+D1846+D1842</f>
        <v>282441000</v>
      </c>
      <c r="E1866" s="14">
        <f t="shared" si="422"/>
        <v>32897000</v>
      </c>
      <c r="F1866" s="15">
        <f t="shared" si="422"/>
        <v>305907000</v>
      </c>
    </row>
    <row r="1867" spans="1:6" ht="15" thickBot="1">
      <c r="A1867" s="17"/>
      <c r="B1867" s="18" t="s">
        <v>286</v>
      </c>
      <c r="C1867" s="14">
        <f>C1866+C1834+C1815</f>
        <v>346974000</v>
      </c>
      <c r="D1867" s="14">
        <f t="shared" ref="D1867:F1867" si="423">D1866+D1834+D1815</f>
        <v>312023000</v>
      </c>
      <c r="E1867" s="14">
        <f t="shared" si="423"/>
        <v>34951000</v>
      </c>
      <c r="F1867" s="15">
        <f t="shared" si="423"/>
        <v>334960000</v>
      </c>
    </row>
    <row r="1868" spans="1:6" ht="16.5" thickBot="1">
      <c r="A1868" s="21" t="s">
        <v>2820</v>
      </c>
      <c r="B1868" s="22"/>
      <c r="C1868" s="20">
        <f>C1867+C1764+C783+C249</f>
        <v>2448725000</v>
      </c>
      <c r="D1868" s="20">
        <f t="shared" ref="D1868:F1868" si="424">D1867+D1764+D783+D249</f>
        <v>2276609000</v>
      </c>
      <c r="E1868" s="20">
        <f t="shared" si="424"/>
        <v>172116000</v>
      </c>
      <c r="F1868" s="20">
        <f t="shared" si="424"/>
        <v>2251286000</v>
      </c>
    </row>
  </sheetData>
  <sheetProtection algorithmName="SHA-512" hashValue="0mHizUj8jEFvCAKOwWQ/Uw1QbjPUENR3HfXqp+yTNH1rjx1YuZtsH8sW5ePPwMGL0jItUStZGAaWcoedyqeA2w==" saltValue="J1IhT+Sm3UMh2DFXNdx9w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1424DC-19CA-4A4D-A073-5679DA34372E}"/>
</file>

<file path=customXml/itemProps2.xml><?xml version="1.0" encoding="utf-8"?>
<ds:datastoreItem xmlns:ds="http://schemas.openxmlformats.org/officeDocument/2006/customXml" ds:itemID="{FD8FC519-CF62-43A4-B1F9-A79D6D4D97DA}"/>
</file>

<file path=customXml/itemProps3.xml><?xml version="1.0" encoding="utf-8"?>
<ds:datastoreItem xmlns:ds="http://schemas.openxmlformats.org/officeDocument/2006/customXml" ds:itemID="{0B2D1D5B-DBAD-4465-9D8D-02A361086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גלעד אברמוביץ</cp:lastModifiedBy>
  <dcterms:created xsi:type="dcterms:W3CDTF">2022-12-14T07:46:53Z</dcterms:created>
  <dcterms:modified xsi:type="dcterms:W3CDTF">2023-01-10T12:41:44Z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